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0944" yWindow="-84" windowWidth="12336" windowHeight="9396" tabRatio="453"/>
  </bookViews>
  <sheets>
    <sheet name="2017 Yılı Enerji Yatırımları" sheetId="1" r:id="rId1"/>
  </sheets>
  <definedNames>
    <definedName name="_xlnm._FilterDatabase" localSheetId="0" hidden="1">'2017 Yılı Enerji Yatırımları'!$A$3:$K$199</definedName>
    <definedName name="_xlnm.Print_Area" localSheetId="0">'2017 Yılı Enerji Yatırımları'!$A$1:$K$253</definedName>
  </definedNames>
  <calcPr calcId="125725"/>
</workbook>
</file>

<file path=xl/calcChain.xml><?xml version="1.0" encoding="utf-8"?>
<calcChain xmlns="http://schemas.openxmlformats.org/spreadsheetml/2006/main">
  <c r="G228" i="1"/>
  <c r="G225"/>
  <c r="G220"/>
  <c r="H220"/>
  <c r="G207" l="1"/>
  <c r="H207"/>
  <c r="G208"/>
  <c r="H208"/>
  <c r="G205"/>
  <c r="H205"/>
  <c r="G206"/>
  <c r="H206"/>
  <c r="G210" l="1"/>
  <c r="H210"/>
  <c r="J128"/>
  <c r="J124" l="1"/>
  <c r="G221"/>
  <c r="H203"/>
  <c r="H204"/>
  <c r="H209"/>
  <c r="H211"/>
  <c r="H212"/>
  <c r="H213"/>
  <c r="H214"/>
  <c r="H215"/>
  <c r="H216"/>
  <c r="H217"/>
  <c r="H218"/>
  <c r="H219"/>
  <c r="H221"/>
  <c r="H202"/>
  <c r="G203"/>
  <c r="G204"/>
  <c r="G209"/>
  <c r="G211"/>
  <c r="G212"/>
  <c r="G213"/>
  <c r="G214"/>
  <c r="G215"/>
  <c r="G216"/>
  <c r="G217"/>
  <c r="G218"/>
  <c r="G219"/>
  <c r="G202"/>
  <c r="G229" l="1"/>
  <c r="J198" l="1"/>
  <c r="H222" l="1"/>
  <c r="G227"/>
  <c r="G226" l="1"/>
  <c r="G230" s="1"/>
  <c r="G222" l="1"/>
</calcChain>
</file>

<file path=xl/comments1.xml><?xml version="1.0" encoding="utf-8"?>
<comments xmlns="http://schemas.openxmlformats.org/spreadsheetml/2006/main">
  <authors>
    <author>enerji</author>
  </authors>
  <commentList>
    <comment ref="J29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10,80 MWe olmuştur
</t>
        </r>
      </text>
    </comment>
    <comment ref="J30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15 MWe olmuştur
</t>
        </r>
      </text>
    </comment>
    <comment ref="J41" authorId="0">
      <text>
        <r>
          <rPr>
            <sz val="9"/>
            <color indexed="81"/>
            <rFont val="Tahoma"/>
            <family val="2"/>
            <charset val="162"/>
          </rPr>
          <t xml:space="preserve">Mevcut bir ünitede 8,52 MWe güç artışı olmuştur
</t>
        </r>
      </text>
    </comment>
    <comment ref="J45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20,588 MWe olmuştur
</t>
        </r>
      </text>
    </comment>
    <comment ref="J46" authorId="0">
      <text>
        <r>
          <rPr>
            <sz val="9"/>
            <color indexed="81"/>
            <rFont val="Tahoma"/>
            <family val="2"/>
            <charset val="162"/>
          </rPr>
          <t xml:space="preserve">Mevcut bir ünitede 6,40 MWe güç artışı olmuştur
</t>
        </r>
      </text>
    </comment>
    <comment ref="J52" authorId="0">
      <text>
        <r>
          <rPr>
            <sz val="9"/>
            <color indexed="81"/>
            <rFont val="Tahoma"/>
            <family val="2"/>
            <charset val="162"/>
          </rPr>
          <t>Mevcut bir ünitede 1,19 MWe güç artışı olmuştur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70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0,6 MWe olmuştur
</t>
        </r>
      </text>
    </comment>
    <comment ref="J73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12,5 MWe olmuştur
</t>
        </r>
      </text>
    </comment>
    <comment ref="J81" authorId="0">
      <text>
        <r>
          <rPr>
            <sz val="9"/>
            <color indexed="81"/>
            <rFont val="Tahoma"/>
            <family val="2"/>
            <charset val="162"/>
          </rPr>
          <t xml:space="preserve">Mevcut 10 adet türbinin her birinde 0,2 MWe'lık, toplamda 2 MWe'lık kurulu güç artışı olmuştur.
</t>
        </r>
      </text>
    </comment>
    <comment ref="J82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9,15 MWe olmuştur
</t>
        </r>
      </text>
    </comment>
    <comment ref="J91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4,412 MWe olmuştur
</t>
        </r>
      </text>
    </comment>
    <comment ref="J93" authorId="0">
      <text>
        <r>
          <rPr>
            <sz val="9"/>
            <color indexed="81"/>
            <rFont val="Tahoma"/>
            <family val="2"/>
            <charset val="162"/>
          </rPr>
          <t xml:space="preserve">Mevcut 2 MWe'lık ünite sökülerek yerine 4,5 MWe'lık yeni ünite kurulmuştur.
</t>
        </r>
      </text>
    </comment>
    <comment ref="J95" authorId="0">
      <text>
        <r>
          <rPr>
            <sz val="9"/>
            <color indexed="81"/>
            <rFont val="Tahoma"/>
            <family val="2"/>
            <charset val="162"/>
          </rPr>
          <t xml:space="preserve">Mevcut bir ünitede 6,30 MWe güç artışı olmuştur
</t>
        </r>
      </text>
    </comment>
    <comment ref="J104" authorId="0">
      <text>
        <r>
          <rPr>
            <sz val="9"/>
            <color indexed="81"/>
            <rFont val="Tahoma"/>
            <family val="2"/>
            <charset val="162"/>
          </rPr>
          <t>Mevcut olan 1. ünitenin kurulu gücünde 0,032 MWe'lık azalış; 2. ve 3. ünitenin her birinin kurulu gücünde 2,53 MWe'lık artış olmuştur.</t>
        </r>
      </text>
    </comment>
    <comment ref="J105" authorId="0">
      <text>
        <r>
          <rPr>
            <sz val="9"/>
            <color indexed="81"/>
            <rFont val="Tahoma"/>
            <family val="2"/>
            <charset val="162"/>
          </rPr>
          <t xml:space="preserve">Mevcut olan 6,184 MWe kurulu gücündeki 2. ünite sökülerek yerine 5,2 MWe kurulu gücünde yeni bir ünite kurulmuştur.
</t>
        </r>
      </text>
    </comment>
    <comment ref="J107" authorId="0">
      <text>
        <r>
          <rPr>
            <sz val="9"/>
            <color indexed="81"/>
            <rFont val="Tahoma"/>
            <family val="2"/>
            <charset val="162"/>
          </rPr>
          <t xml:space="preserve">Mevcut olan ilk üç ünitenin her birinin kurulu gücünde 0,482 MWe'lık artış olmuş; ayrıca 5,946 MWe kurulu gücünde yeni türbin ilavesi olmuştur.
</t>
        </r>
      </text>
    </comment>
    <comment ref="J109" authorId="0">
      <text>
        <r>
          <rPr>
            <sz val="9"/>
            <color indexed="81"/>
            <rFont val="Tahoma"/>
            <family val="2"/>
            <charset val="162"/>
          </rPr>
          <t xml:space="preserve">Mevcut 2 ünitenin her birinin kurulu gücü 0,5 MWe (2x0,5 MWe=1 MWe) artmış, mevcut 1 ünitenin kurulu gücü 0,5 MWe azalmış, mevcut iki ünitenin her birinin kurulu gücü 1,5 MWe (2x1,5 MWe=3 MWe) azalmış, mevcut bir ünitenin kurulu gücü 2,5 MWe azalmış, her birinin kurulu gücü 2,5 MWe olan 4 adet yeni türbin ilavesi (4x2,5 MWe=10 MWe) olmuş, her birinin kurulu gücü 3 MWe olan 5 adet yeni türbin ilavesi (5x3 MWe=15 MWe) olmuştur. Sonuç olarak sisteme verilen güç 20 MWe artmıştır.   
</t>
        </r>
      </text>
    </comment>
    <comment ref="J110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3,65 MWe olmuştur.
</t>
        </r>
      </text>
    </comment>
    <comment ref="J113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13,26 MWe olmuştur.
</t>
        </r>
      </text>
    </comment>
    <comment ref="J117" authorId="0">
      <text>
        <r>
          <rPr>
            <sz val="9"/>
            <color indexed="81"/>
            <rFont val="Tahoma"/>
            <family val="2"/>
            <charset val="162"/>
          </rPr>
          <t>İlave kurulu güç 0 MWe olmuştur.</t>
        </r>
      </text>
    </comment>
    <comment ref="J118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0 MWe olmuştur.
</t>
        </r>
      </text>
    </comment>
    <comment ref="J125" authorId="0">
      <text>
        <r>
          <rPr>
            <sz val="9"/>
            <color indexed="81"/>
            <rFont val="Tahoma"/>
            <family val="2"/>
            <charset val="162"/>
          </rPr>
          <t xml:space="preserve">Mevcut 2 adet ünitenin her birinde 0,7 MWe toplamda 2x0,7=1,4 MWe kurulu güç artışı olmuş, mevcut 0,8 MWe'lık ünite devreden çıkmış ve 1 adet 5,2 MWe kurulu gücünde yeni ünite ilavesi olmuştur. İlave kurulu güç 5,8 MWe artmıştır. </t>
        </r>
      </text>
    </comment>
    <comment ref="J130" authorId="0">
      <text>
        <r>
          <rPr>
            <sz val="9"/>
            <color indexed="81"/>
            <rFont val="Tahoma"/>
            <family val="2"/>
            <charset val="162"/>
          </rPr>
          <t xml:space="preserve">Mevcut 3x3,2=9,6 MWe kurulu gücündeki üniteler sökülerek yerine 4x3,349=13.396 MWe kurulu gücünde 4 adet yeni ünite ilave edilmiştir. İlave kurulu güç 3,796 MWe olmuştur. 
</t>
        </r>
      </text>
    </comment>
    <comment ref="J137" authorId="0">
      <text>
        <r>
          <rPr>
            <sz val="9"/>
            <color indexed="81"/>
            <rFont val="Tahoma"/>
            <family val="2"/>
            <charset val="162"/>
          </rPr>
          <t>12 MWe kurulu gücündeki bir adet ünitenin 2,50 MWe'lık kısmının geçici kabulü yapılmıştır.</t>
        </r>
      </text>
    </comment>
    <comment ref="J138" authorId="0">
      <text>
        <r>
          <rPr>
            <sz val="9"/>
            <color indexed="81"/>
            <rFont val="Tahoma"/>
            <family val="2"/>
            <charset val="162"/>
          </rPr>
          <t>Mevcut 1x0,464=0,464 MWe
kurulu gücündeki ünite devreden çıkarılmış olup 2x8,058+1x3,444=19,56 MWe kurulu gücünde yeni 3 adet ünite devreye alınmıştır. İlave kurulu güç 19,096 MWe olmuştur.</t>
        </r>
      </text>
    </comment>
    <comment ref="J141" authorId="0">
      <text>
        <r>
          <rPr>
            <sz val="9"/>
            <color indexed="81"/>
            <rFont val="Tahoma"/>
            <family val="2"/>
            <charset val="162"/>
          </rPr>
          <t xml:space="preserve">18 MWe kurulu gücündeki bir adet ünitenin 10 MWe'lık kısmının geçici kabulü yapılmıştır.
</t>
        </r>
      </text>
    </comment>
    <comment ref="J144" authorId="0">
      <text>
        <r>
          <rPr>
            <sz val="9"/>
            <color indexed="81"/>
            <rFont val="Tahoma"/>
            <family val="2"/>
            <charset val="162"/>
          </rPr>
          <t xml:space="preserve">Her birinin kurulu gücü 7,26 MWe olan 2 adet ünite ilavesi olmuştur. Ancak, sistem bağlantı anlaşmasındaki sınırlamadan dolayı 7,48 MWe kurulu güç üzerinden geçici kabul yapılmıştır.
</t>
        </r>
      </text>
    </comment>
    <comment ref="J145" authorId="0">
      <text>
        <r>
          <rPr>
            <sz val="9"/>
            <color indexed="81"/>
            <rFont val="Tahoma"/>
            <family val="2"/>
            <charset val="162"/>
          </rPr>
          <t xml:space="preserve">15 MWe kurulu gücündeki bir adet ünitenin 5 MWe'lık kısmının geçici kabulü yapılmıştır.
</t>
        </r>
      </text>
    </comment>
    <comment ref="J153" authorId="0">
      <text>
        <r>
          <rPr>
            <sz val="9"/>
            <color indexed="81"/>
            <rFont val="Tahoma"/>
            <family val="2"/>
            <charset val="162"/>
          </rPr>
          <t xml:space="preserve">5,20 MWe kurulu gücündeki bir adet ünitenin 0,815 MWe'lık kısmının geçici kabulü yapılmıştır.
</t>
        </r>
      </text>
    </comment>
    <comment ref="J160" authorId="0">
      <text>
        <r>
          <rPr>
            <sz val="9"/>
            <color indexed="81"/>
            <rFont val="Tahoma"/>
            <family val="2"/>
            <charset val="162"/>
          </rPr>
          <t xml:space="preserve">Mevcut 2 adet ünitenin her birinde 6,5 MWe'lık; toplamda 13 MWe'lık kurulu güç artışı olmuştur.
</t>
        </r>
      </text>
    </comment>
    <comment ref="J162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8,496 MWe olmuştur.
</t>
        </r>
      </text>
    </comment>
    <comment ref="J171" authorId="0">
      <text>
        <r>
          <rPr>
            <sz val="9"/>
            <color indexed="81"/>
            <rFont val="Tahoma"/>
            <family val="2"/>
            <charset val="162"/>
          </rPr>
          <t>Mevcut 2 adet 12 MWe'lık ünite devreden çıkmış, mevcut 1 adet 22 MWe'lık ünitenin gücü 1 MWe azalmış, yeni 1 adet 46,88 MWe'lık ünite devreye alınmıştır. İlave kurulu güç 21,88 MWe olmuştur.</t>
        </r>
      </text>
    </comment>
    <comment ref="J180" authorId="0">
      <text>
        <r>
          <rPr>
            <sz val="9"/>
            <color indexed="81"/>
            <rFont val="Tahoma"/>
            <family val="2"/>
            <charset val="162"/>
          </rPr>
          <t xml:space="preserve">Mevcut bir ünitede 8 MWe güç artışı olmuştur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182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17 MWe olmuştur.
</t>
        </r>
      </text>
    </comment>
    <comment ref="J184" authorId="0">
      <text>
        <r>
          <rPr>
            <sz val="9"/>
            <color indexed="81"/>
            <rFont val="Tahoma"/>
            <family val="2"/>
            <charset val="162"/>
          </rPr>
          <t>Mevcut 0,4 MWe kurulu gücündeki iki adet ünite
devreden çıkmış olup 1 adet 1,07 MWe kurulu gücünde yeni ünite devreye alınmıştır.</t>
        </r>
      </text>
    </comment>
    <comment ref="J186" authorId="0">
      <text>
        <r>
          <rPr>
            <sz val="9"/>
            <color indexed="81"/>
            <rFont val="Tahoma"/>
            <family val="2"/>
            <charset val="162"/>
          </rPr>
          <t xml:space="preserve">Mevcut 2 adet gaz türbininin her birinin kurulu gücü 25 MWe; 2 adet buhar türbininin her birinin kurulu gücü ise 7 MWe artmıştır. İlave kurulu güç 64 MWe olmuştur. 
</t>
        </r>
      </text>
    </comment>
    <comment ref="J187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10 MWe olmuştur.
</t>
        </r>
      </text>
    </comment>
    <comment ref="J188" authorId="0">
      <text>
        <r>
          <rPr>
            <sz val="9"/>
            <color indexed="81"/>
            <rFont val="Tahoma"/>
            <family val="2"/>
            <charset val="162"/>
          </rPr>
          <t xml:space="preserve">3 adet yeni ünite ilavesi olmuştur. Kurulu güçte herhangi bir artış olmamıştır.
</t>
        </r>
      </text>
    </comment>
    <comment ref="J192" authorId="0">
      <text>
        <r>
          <rPr>
            <sz val="9"/>
            <color indexed="81"/>
            <rFont val="Tahoma"/>
            <family val="2"/>
            <charset val="162"/>
          </rPr>
          <t xml:space="preserve">Mevcut iki adet ünitenin her birinin kurulu gücünde 2,5 MWe'lık artış olmuştur. İşletmedeki kurulu güç 98 MWe olmuştur.
</t>
        </r>
      </text>
    </comment>
    <comment ref="J196" authorId="0">
      <text>
        <r>
          <rPr>
            <sz val="9"/>
            <color indexed="81"/>
            <rFont val="Tahoma"/>
            <family val="2"/>
            <charset val="162"/>
          </rPr>
          <t>İlave kurulu güç 9,50 MWe olmuştur.</t>
        </r>
      </text>
    </comment>
  </commentList>
</comments>
</file>

<file path=xl/sharedStrings.xml><?xml version="1.0" encoding="utf-8"?>
<sst xmlns="http://schemas.openxmlformats.org/spreadsheetml/2006/main" count="1105" uniqueCount="549">
  <si>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</si>
  <si>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</si>
  <si>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</si>
  <si>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  <charset val="162"/>
      </rPr>
      <t>e</t>
    </r>
  </si>
  <si>
    <t>ÜNİTE SAYISI</t>
  </si>
  <si>
    <t>HES</t>
  </si>
  <si>
    <t>RES</t>
  </si>
  <si>
    <t>KURULU GÜCÜ MW</t>
  </si>
  <si>
    <t xml:space="preserve"> KABUL ADET </t>
  </si>
  <si>
    <t>TOPLAM:</t>
  </si>
  <si>
    <t>İL</t>
  </si>
  <si>
    <t>SANTRAL ADI</t>
  </si>
  <si>
    <r>
      <t>İLAVE KURULU GÜÇ MW</t>
    </r>
    <r>
      <rPr>
        <b/>
        <vertAlign val="subscript"/>
        <sz val="10"/>
        <rFont val="Arial"/>
        <family val="2"/>
        <charset val="162"/>
      </rPr>
      <t>e</t>
    </r>
  </si>
  <si>
    <t>TERMİK</t>
  </si>
  <si>
    <t xml:space="preserve">YAKIT TÜRÜ </t>
  </si>
  <si>
    <t>İLAVE KURULU GÜÇ TOPLAMI (MW)</t>
  </si>
  <si>
    <t>Not: Tablodaki değerler geçici olup revize edilebilir.</t>
  </si>
  <si>
    <t>BİYOKÜTLE</t>
  </si>
  <si>
    <t>ATIK ISI</t>
  </si>
  <si>
    <t>BİYOKÜTLE (ÇÖP GAZI)</t>
  </si>
  <si>
    <t>JEOTERMAL</t>
  </si>
  <si>
    <t>LİSANS TARİHİ</t>
  </si>
  <si>
    <t>LİSANS SAYISI</t>
  </si>
  <si>
    <t>İTHAL KÖMÜR</t>
  </si>
  <si>
    <t>LİNYİT</t>
  </si>
  <si>
    <t>KÖMÜR+DİĞER</t>
  </si>
  <si>
    <t>KIRKLARELİ</t>
  </si>
  <si>
    <t>GES</t>
  </si>
  <si>
    <t>BİYOKÜTLE (ORMAN ATIĞI)</t>
  </si>
  <si>
    <t>EÜ/3490-13/2137</t>
  </si>
  <si>
    <t>AYSU ENERJİ SAN. VE TİC. A.Ş.</t>
  </si>
  <si>
    <t>KARADERE RES</t>
  </si>
  <si>
    <t>EÜ/4468-1/02621</t>
  </si>
  <si>
    <t>YUMRUTEPE ENERJİ ÜRETİM A.Ş.</t>
  </si>
  <si>
    <t>YUMRUTEPE REGÜLATÖRÜ VE HES</t>
  </si>
  <si>
    <t>GİRESUN</t>
  </si>
  <si>
    <t>3,333+1,722</t>
  </si>
  <si>
    <t>KARDEMİR KARABÜK DEMİR ÇELİK SAN. VE TİC. A.Ş.</t>
  </si>
  <si>
    <t>EÜ/4969-204/02904</t>
  </si>
  <si>
    <t>KARDEMİR TERMİK-KOJENERASYON SANTRALİ</t>
  </si>
  <si>
    <t>KARABÜK</t>
  </si>
  <si>
    <t>1 BT</t>
  </si>
  <si>
    <t>2017 YILI ENERJİ YATIRIMLARI</t>
  </si>
  <si>
    <t>EÜ/840-2/666</t>
  </si>
  <si>
    <t>ATABEY ENERJİ ÜRETİM SAN. VE TİC. A.Ş.</t>
  </si>
  <si>
    <t>RİZE</t>
  </si>
  <si>
    <t>UZUNDERE II REGÜLATÖRÜ VE HES (ÇATALDERE III HES)</t>
  </si>
  <si>
    <t>EÜ/6153-17/03462</t>
  </si>
  <si>
    <t>BUPİLİÇ ENTEGRE GIDA SANAYİ VE TİCARET A.Ş.</t>
  </si>
  <si>
    <t>BUPİLİÇ SANTRALİ</t>
  </si>
  <si>
    <t>BALIKESİR</t>
  </si>
  <si>
    <t>DG</t>
  </si>
  <si>
    <t>1 GM</t>
  </si>
  <si>
    <t>EÜ/5060-2/03039</t>
  </si>
  <si>
    <t>REİS RS ENERJİ ELEKTRİK ÜRETİMİ MOTORLU ARAÇLAR TÜTÜN ÜRÜN. DAĞ. PAZ. SAN. VE TİC. A.Ş.</t>
  </si>
  <si>
    <t>ZONGULDAK</t>
  </si>
  <si>
    <t>1x2,16+1x0,96</t>
  </si>
  <si>
    <t>ÇAYALTI REGÜLATÖRÜ VE HES (1. SANTRAL)</t>
  </si>
  <si>
    <t>EÜ/5843-15/03374</t>
  </si>
  <si>
    <t>GARET ENERJİ ÜRETİM VE TİC. A.Ş.</t>
  </si>
  <si>
    <t>KIRKAĞAÇ RES</t>
  </si>
  <si>
    <t>MANİSA</t>
  </si>
  <si>
    <t>EÜ/3118-6/1872</t>
  </si>
  <si>
    <t>OLGU ENERJİ YATIRIM ÜRETİM VE TİC. A.Ş.</t>
  </si>
  <si>
    <t>DİNAR RES</t>
  </si>
  <si>
    <t>AFYONKARAHİSAR</t>
  </si>
  <si>
    <t>EÜ/3053-6/1800</t>
  </si>
  <si>
    <t>ALES ELEKTRİK ÜRETİM VE TİC. A.Ş.</t>
  </si>
  <si>
    <t>AYDIN</t>
  </si>
  <si>
    <t>ALES DOĞAL GAZ KOMBİNE ÇEVRİM SANTRALİ</t>
  </si>
  <si>
    <t>EÜ/973-2/739</t>
  </si>
  <si>
    <t>AYYILDIZ RES</t>
  </si>
  <si>
    <t xml:space="preserve">AKENERJİ ELEKTRİK ÜRETİM A.Ş. </t>
  </si>
  <si>
    <t>BİYOKÜTLE, ATIK ISI, JEOTERMAL</t>
  </si>
  <si>
    <t>EÜ/6458-28/03556</t>
  </si>
  <si>
    <t>ÖZTÜRK ENERJİ A.Ş.</t>
  </si>
  <si>
    <t>MARAŞ BİYOKÜTLE TESİSİ</t>
  </si>
  <si>
    <t>KAHRAMANMARAŞ</t>
  </si>
  <si>
    <t>3 GM</t>
  </si>
  <si>
    <t>EÜ/3898-3/2361</t>
  </si>
  <si>
    <t>VERİM ENERJİ YATIRIM ÜRETİM VE TİC. A.Ş.</t>
  </si>
  <si>
    <t>BARBAROS RES</t>
  </si>
  <si>
    <t>TEKİRDAĞ</t>
  </si>
  <si>
    <t>EÜ/6405-14/03538</t>
  </si>
  <si>
    <t>AVM ENERJİ ÜRETİM A.Ş.</t>
  </si>
  <si>
    <t>ANKAMALL AVM TRİJENERASYON TESİSİ</t>
  </si>
  <si>
    <t>ANKARA</t>
  </si>
  <si>
    <t>EÜ/757-4/638</t>
  </si>
  <si>
    <t>ALİZE ENERJİ ELEKTRİK ÜRETİM A.Ş.</t>
  </si>
  <si>
    <t>ÇEŞME RES</t>
  </si>
  <si>
    <t>İZMİR</t>
  </si>
  <si>
    <t>EÜ/6892-4/03631</t>
  </si>
  <si>
    <t>DEĞİRMENÜSTÜ ENERJİ ÜRETİM TİC. VE SAN. A.Ş.</t>
  </si>
  <si>
    <t>ISPARTA-ANTALYA</t>
  </si>
  <si>
    <t>EÜ/3144-4/1900</t>
  </si>
  <si>
    <t>BALABANLI RÜZGAR ENERJİSİNDEN ELEKTRİK ÜRETİM A.Ş.</t>
  </si>
  <si>
    <t>BALABANLI RES</t>
  </si>
  <si>
    <t>KAHRAMANMARAŞ KAĞIT SANAYİ VE TİCARET A.Ş.</t>
  </si>
  <si>
    <t>EÜ/4969-203/02903</t>
  </si>
  <si>
    <t>KÜTAHYA</t>
  </si>
  <si>
    <t>1 GT+1 GM</t>
  </si>
  <si>
    <t>1x5,20+1x2,925</t>
  </si>
  <si>
    <t>KMK PAPER KÜTAHYA KAĞIT FABRİKASI KOJENERASYON SANTRALİ</t>
  </si>
  <si>
    <t>EÜ/3749-2/2298</t>
  </si>
  <si>
    <t>AİRRES ELEKTRİK ÜRETİM SANAYİ VE TİC. A.Ş.</t>
  </si>
  <si>
    <t>AİRRES-4 RES</t>
  </si>
  <si>
    <t>EÜ/1770-4/1264</t>
  </si>
  <si>
    <t>TEPERES ELEKTRİK ÜRETİM A.Ş.</t>
  </si>
  <si>
    <t>TEPE RES</t>
  </si>
  <si>
    <t>İSTANBUL</t>
  </si>
  <si>
    <t>EÜ/3071-34/1825</t>
  </si>
  <si>
    <t>KARGI REGÜLATÖRÜ VE HES</t>
  </si>
  <si>
    <t>ANTALYA</t>
  </si>
  <si>
    <t>EÜ/2175-6/1530</t>
  </si>
  <si>
    <t>TİMSE ELEKTRİK ÜRETİM LTD. ŞTİ.</t>
  </si>
  <si>
    <t>GÜNEŞ HES</t>
  </si>
  <si>
    <t>DÜZCE</t>
  </si>
  <si>
    <t>EÜ/3409-2/2061</t>
  </si>
  <si>
    <t>BAK ENERJİ ÜRETİMİ A.Ş.</t>
  </si>
  <si>
    <t>YAHYALI RES</t>
  </si>
  <si>
    <t>KAYSERİ</t>
  </si>
  <si>
    <t>EÜ/1531-9/1117</t>
  </si>
  <si>
    <t>DELTA ENERJİ ÜRETİM VE TİC. A.Ş.</t>
  </si>
  <si>
    <t>DELTA TERMİK KOMBİNE ÇEVRİM SANTRALİ</t>
  </si>
  <si>
    <t>SİS ENERJİ ÜRETİM A.Ş.</t>
  </si>
  <si>
    <t>ÖZMEN-1 JES</t>
  </si>
  <si>
    <t>EÜ/5896/03387</t>
  </si>
  <si>
    <t>NOVTEK ENERJİ ELEKTRİK ÜRETİM A.Ş.</t>
  </si>
  <si>
    <t>İSKENDERUN ÇÖP GAZ ELEKTRİK ÜRETİM TESİSİ</t>
  </si>
  <si>
    <t>HATAY</t>
  </si>
  <si>
    <t>EÜ/6395-2/03530</t>
  </si>
  <si>
    <t>EÜ/5228-2/03114</t>
  </si>
  <si>
    <t>ENFAŞ ENERJİ ELEKTRİK ÜRETİM A.Ş.</t>
  </si>
  <si>
    <t>KARACABEY-2 BİYOGAZ TESİSİ</t>
  </si>
  <si>
    <t>BURSA</t>
  </si>
  <si>
    <t>2 GM</t>
  </si>
  <si>
    <t>KASIMLAR BARAJI VE HES (KASIMLAR II HES)</t>
  </si>
  <si>
    <t>EÜ/3433-9/2084</t>
  </si>
  <si>
    <t>DERNE TEMİZ ENERJİ ÜRETİM A.Ş.</t>
  </si>
  <si>
    <t>FATMA RES</t>
  </si>
  <si>
    <t>MUĞLA</t>
  </si>
  <si>
    <t>EÜ/3201-22/1937</t>
  </si>
  <si>
    <t>EFİL ENERJİ ÜRETİM TİC. VE SAN. A.Ş.</t>
  </si>
  <si>
    <t>KARTALDAĞI RES</t>
  </si>
  <si>
    <t>GAZİANTEP</t>
  </si>
  <si>
    <t>GEÇİCİ KABUL TARİHİ</t>
  </si>
  <si>
    <t>EÜ/3175-4/1912</t>
  </si>
  <si>
    <t>ELFA ELEKTRİK ÜRETİM A.Ş.</t>
  </si>
  <si>
    <t>UMURLAR RES</t>
  </si>
  <si>
    <t>EÜ/1391-10/1013</t>
  </si>
  <si>
    <t>DEREBAŞI ENERJİ A.Ş.</t>
  </si>
  <si>
    <t>DEREBAŞI HES</t>
  </si>
  <si>
    <t>TRABZON</t>
  </si>
  <si>
    <t>EÜ/5863-13/03384</t>
  </si>
  <si>
    <t>YALOVA RÜZGAR ENERJİSİNDEN ELEKTRİK ÜRETİM A.Ş.</t>
  </si>
  <si>
    <t>KARACABEY RES</t>
  </si>
  <si>
    <t>1x2,5+1x0,4</t>
  </si>
  <si>
    <t>EÜ/4969-21/2721</t>
  </si>
  <si>
    <t>ABS ALÇI VE BLOK SANAYİ A.Ş.</t>
  </si>
  <si>
    <t>ABS ALÇI YENİCE OTOPRODÜKTÖR SANTRALİ</t>
  </si>
  <si>
    <t>MERSİN</t>
  </si>
  <si>
    <t>PETKİM PETROKİMYA HOLDİNG A.Ş.</t>
  </si>
  <si>
    <t>PETKİM RES</t>
  </si>
  <si>
    <t>EÜ/4969-154/2854</t>
  </si>
  <si>
    <t>GÜLLE ENTEGRE TEKSTİL İŞLETMELERİ EMLAK DAN. SAN. VE TİC. A.Ş.</t>
  </si>
  <si>
    <t>GÜLLE ENTEGRE TEKSTİL İŞLETMELERİ EMLAK DAN. SAN. VE TİC. A.Ş. ÜRETİM TESİSİ</t>
  </si>
  <si>
    <t>EÜ/6424-2/03542</t>
  </si>
  <si>
    <t>GEMCİLER GÜVEN METAL SAN. VE TİC. A.Ş.</t>
  </si>
  <si>
    <t>GEMCİLER KOJENERASYON TESİSİ</t>
  </si>
  <si>
    <t>EÜ/4991-9/02971</t>
  </si>
  <si>
    <t>YEK ENERJİ ÜRETİM A.Ş.</t>
  </si>
  <si>
    <t>AYBİGE REGÜLATÖRÜ VE HES</t>
  </si>
  <si>
    <t>KASTAMONU</t>
  </si>
  <si>
    <t>EÜ/3433-3/2078</t>
  </si>
  <si>
    <t>EÜ/6111-1/03447</t>
  </si>
  <si>
    <t>ÇELİKLER SULTANHİSAR JEOTERMAL ELEKTRİK ÜRETİM A.Ş.</t>
  </si>
  <si>
    <t>SULTANHİSAR JES</t>
  </si>
  <si>
    <t>EÜ/1856-9/1335</t>
  </si>
  <si>
    <t>DOĞANÇAY REGÜLATÖRÜ VE HES</t>
  </si>
  <si>
    <t>ENERJİSA ENERJİ ÜRETİM A.Ş.</t>
  </si>
  <si>
    <t>ADANA</t>
  </si>
  <si>
    <t>EÜ/1398-11/1025</t>
  </si>
  <si>
    <t>DOĞAL ENERJİ ELEKTRİK ÜRETİM A.Ş.</t>
  </si>
  <si>
    <t>SAMURLU RES</t>
  </si>
  <si>
    <t>EÜ/6424-3/03541</t>
  </si>
  <si>
    <t>DİNARSU İMALAT VE TİCARET A.Ş.</t>
  </si>
  <si>
    <t>ALAPLI KOJENERASYON TESİSİ</t>
  </si>
  <si>
    <t>ETİ KROM A.Ş.</t>
  </si>
  <si>
    <t>ETİ KROM PROSES ISISI KOJENERASYON SANTRALİ</t>
  </si>
  <si>
    <t>ELAZIĞ</t>
  </si>
  <si>
    <t>EÜ/4969-193/02893</t>
  </si>
  <si>
    <t>EÜ/3201-6/1928</t>
  </si>
  <si>
    <t>EĞİN ENERJİ ÜRETİM AĞAÇ. TARIM VE HAYVAN. İNŞ. TUR. MAD. SAN. VE TİC. A.Ş.</t>
  </si>
  <si>
    <t>DEMİR REGÜLATÖRÜ VE HES</t>
  </si>
  <si>
    <t>ERZİNCAN</t>
  </si>
  <si>
    <t>EÜ/3712-2/2261</t>
  </si>
  <si>
    <t>TÜRKAY ALTERNATİF ENERJİDEN ELEKTRİK ÜRETİM SAN. VE TİC. A.Ş.</t>
  </si>
  <si>
    <t>GÜNDOĞDU RES</t>
  </si>
  <si>
    <t>EÜ/1583-3/1147</t>
  </si>
  <si>
    <t>ÇAĞLAR ENERJİ ELEKTRİK ÜRETİMİ YAPI VE YAPI MALZ. SAN. TİC. A.Ş.</t>
  </si>
  <si>
    <t>MUŞ-DOĞAN REGÜLATÖRÜ VE HES</t>
  </si>
  <si>
    <t>MUŞ</t>
  </si>
  <si>
    <t>EÜ/4291-1/02544</t>
  </si>
  <si>
    <t>AREL ÇEVRE YATIRIMLARI ENERJİ VE ELEKTRİK ÜRETİMİ LTD. ŞTİ.</t>
  </si>
  <si>
    <t>AREL ENERJİ MANAVGAT BİYOKÜTLE TESİSİ</t>
  </si>
  <si>
    <t>EÜ/3191-6/1922</t>
  </si>
  <si>
    <t>TAYF ENERJİ YATIRIM ÜRETİM VE TİCARET A.Ş.</t>
  </si>
  <si>
    <t>ÖDEMİŞ RES</t>
  </si>
  <si>
    <t>EÜ/3769-2/2312</t>
  </si>
  <si>
    <t>OVİT ENERJİ ÜRETİM A.Ş.</t>
  </si>
  <si>
    <t>ÇAYHAN 2 HES</t>
  </si>
  <si>
    <t>ERZURUM</t>
  </si>
  <si>
    <t>EÜ/2557-2/1621</t>
  </si>
  <si>
    <t>KARGI ENERJİ ÜRETİM VE TİC. A.Ş.</t>
  </si>
  <si>
    <t>KARGI BARAJI VE HES</t>
  </si>
  <si>
    <t>BERGRES ELEKTRİK ÜRETİM A.Ş.</t>
  </si>
  <si>
    <t>BERGRES RES</t>
  </si>
  <si>
    <t>EÜ/3683-7/2239</t>
  </si>
  <si>
    <t>EÜ/5202-37/03108</t>
  </si>
  <si>
    <t>ACWA GÜÇ ELEKTRİK İŞLETME VE YÖN. SAN. VE TİC. A.Ş.</t>
  </si>
  <si>
    <t>ACWA POWER KIRIKKALE DGKÇS</t>
  </si>
  <si>
    <t>KIRIKKALE</t>
  </si>
  <si>
    <t>1 GT</t>
  </si>
  <si>
    <t>ALKİM ALKALİ KİMYA A.Ş.</t>
  </si>
  <si>
    <t>EÜ/4969-16/02716</t>
  </si>
  <si>
    <t>ÇAYIRHAN SODYUM SÜLFAT TESİSLERİ KOJENERASYON PROJESİ</t>
  </si>
  <si>
    <t>EÜ/101-30/006</t>
  </si>
  <si>
    <t>HAMİTABAT ELEKTRİK ÜRETİM VE TİC. A.Ş.</t>
  </si>
  <si>
    <t>HAMİTABAT DGKÇS</t>
  </si>
  <si>
    <t>KUR ENERJİ ELEKTRİK ÜRETİM A.Ş.</t>
  </si>
  <si>
    <t>SEYDİOĞLU REGÜLATÖRÜ VE HES</t>
  </si>
  <si>
    <t>EÜ/1275-1/916</t>
  </si>
  <si>
    <t>EÜ/4817-12/02655</t>
  </si>
  <si>
    <t>DÜZHAN ENERJİ YATIRIM ÜRETİM VE TİCARET A.Ş.</t>
  </si>
  <si>
    <t>TİRE RES</t>
  </si>
  <si>
    <t>5x3,2+6x1,7</t>
  </si>
  <si>
    <t>EÜ/3301-11/1991</t>
  </si>
  <si>
    <t>AROVA RES ELEKTRİK ÜRETİM A.Ş.</t>
  </si>
  <si>
    <t>YALOVA RES</t>
  </si>
  <si>
    <t>YALOVA</t>
  </si>
  <si>
    <t>1x2,75+12x3,2</t>
  </si>
  <si>
    <t>SUSURLUK RES</t>
  </si>
  <si>
    <t>EÜ/1690-2/1224</t>
  </si>
  <si>
    <t>SUSURLUK ENERJİ A.Ş.</t>
  </si>
  <si>
    <t>DİZAYN TEKNİK BORU VE ELEMANLARI SAN. VE TİC. A.Ş.</t>
  </si>
  <si>
    <t>DİZAYN TEKNİK ÇORLU TRİJENERASYON SANTRALİ</t>
  </si>
  <si>
    <t>EÜ/5466-4/03231</t>
  </si>
  <si>
    <t>EÜ/3876-17/2352</t>
  </si>
  <si>
    <t>H.H.K. ENERJİ ÜRETİM TİC. VE SAN. A.Ş.</t>
  </si>
  <si>
    <t>ÇALIKOBASI HES</t>
  </si>
  <si>
    <t>EÜ/6969-29/03660</t>
  </si>
  <si>
    <t>MASPO ENERJİ SANAYİ VE TİC. A.Ş.</t>
  </si>
  <si>
    <t>1 PT</t>
  </si>
  <si>
    <t>MASPO JEOTERMAL ENERJİ TESİSİ IV</t>
  </si>
  <si>
    <t>EÜ/7097-10/03685</t>
  </si>
  <si>
    <t>ELEKTRİK ÜRETİM A.Ş.</t>
  </si>
  <si>
    <t>TOPÇAM HES</t>
  </si>
  <si>
    <t>ORDU</t>
  </si>
  <si>
    <t>EÜ/4027-4/2429</t>
  </si>
  <si>
    <t>GENERJİ ELEKTRİK ÜRETİM LTD. ŞTİ.</t>
  </si>
  <si>
    <t>GENERJİ HES</t>
  </si>
  <si>
    <t>SAMSUN</t>
  </si>
  <si>
    <t>AZC ENERJİ ÜRETİM LTD. ŞTİ.</t>
  </si>
  <si>
    <t>ÇARDAKLI REGÜLATÖRÜ VE HES</t>
  </si>
  <si>
    <t>EÜ/3110-1/1863</t>
  </si>
  <si>
    <t>ESKİŞEHİR</t>
  </si>
  <si>
    <t>EÜ/1622-15/1188</t>
  </si>
  <si>
    <t>ÇALIK RÜZGAR ENERJİSİ ELEKTRİK ÜRETİM A.Ş.</t>
  </si>
  <si>
    <t>SARPINCIK RES</t>
  </si>
  <si>
    <t>EÜ/4315-4/02582</t>
  </si>
  <si>
    <t>ADIYAMAN</t>
  </si>
  <si>
    <t>ÇAĞLAYAN-SU ELEKTRİK ÜRETİM LTD. ŞTİ.</t>
  </si>
  <si>
    <t>ÇAĞLAYAN REGÜLATÖRÜ VE HES</t>
  </si>
  <si>
    <t>EÜ/5821-2/03347</t>
  </si>
  <si>
    <t>KÖRFEZ ENERJİ SAN. VE TİC. A.Ş.</t>
  </si>
  <si>
    <t>DİLOVASI ÇÖP BİYOGAZ SANTRALİ</t>
  </si>
  <si>
    <t>KOCAELİ</t>
  </si>
  <si>
    <t>EÜ/4969-127/02827</t>
  </si>
  <si>
    <t>İSKENDERUN DEMİR VE ÇELİK A.Ş.</t>
  </si>
  <si>
    <t>İSKENDERUN DEMİR VE ÇELİK TERMİK KUVVET SANTRALİ</t>
  </si>
  <si>
    <t>FO/KG/YFG</t>
  </si>
  <si>
    <t>1x9,166+1x14,480</t>
  </si>
  <si>
    <t>EÜ/4315-2/02577</t>
  </si>
  <si>
    <t>ALBE-I BİYOGAZ SANTRALİ</t>
  </si>
  <si>
    <t>ALBE DOĞALGAZ DAĞITIM VE ELEKTRİK ENERJİSİ ÜRETİM A.Ş.</t>
  </si>
  <si>
    <t>BİYOKÜTLE (TAR./HAYV. ATIK)</t>
  </si>
  <si>
    <t>EÜ/1690-4/1226</t>
  </si>
  <si>
    <t>KİLLİK RES</t>
  </si>
  <si>
    <t>TOKAT</t>
  </si>
  <si>
    <t>EÜ/1309-3/945</t>
  </si>
  <si>
    <t>KUYUCAK RES</t>
  </si>
  <si>
    <t>EÜ/5763-10/03337</t>
  </si>
  <si>
    <t>2M ELELKTRİK ÜRETİM SAN. VE TİC. A.Ş.</t>
  </si>
  <si>
    <t>TRABZON RİZE ÇÖP GAZI SANTRALİ</t>
  </si>
  <si>
    <t>EÜ/2021-4/1433</t>
  </si>
  <si>
    <t>BİNATOM ELEKTRİK ÜRETİM A.Ş.</t>
  </si>
  <si>
    <t>BİNATOM GEDİZ ELEKTRİK ÜRETİM TESİSİ</t>
  </si>
  <si>
    <t>EÜ/1605-2/1168</t>
  </si>
  <si>
    <t>BERKE ELEKTRİK ÜRETİM A.Ş.</t>
  </si>
  <si>
    <t>EBRU REG. VE HES</t>
  </si>
  <si>
    <t>EÜ/4969-104/02804</t>
  </si>
  <si>
    <t>ABATEKS TEKSTİL TİCARET VE SAN. A.Ş.</t>
  </si>
  <si>
    <t>ABATEKS TEKSTİL DOĞALGAZ KOJENERASYON TESİSİ</t>
  </si>
  <si>
    <t>EÜ/7181-1/03706</t>
  </si>
  <si>
    <t>AFJET AFYON JEOTERMAL ELEK. ÜR. TESİS. TUR. SAN. VE TİC. A.Ş.</t>
  </si>
  <si>
    <t>AFJES</t>
  </si>
  <si>
    <t>EÜ/4074-1/2450</t>
  </si>
  <si>
    <t>KAZAN SODA ELEKTRİK ÜRETİM A.Ş.</t>
  </si>
  <si>
    <t>EÜ/6237-2/03491</t>
  </si>
  <si>
    <t>ZORLU DOĞAL ELEKTRİK ÜRETİMİ A.Ş.</t>
  </si>
  <si>
    <t>KIZILDERE-3 JES</t>
  </si>
  <si>
    <t>EÜ/7152/03692</t>
  </si>
  <si>
    <t>GÜRMAT ELEKTRİK ÜRETİM A.Ş.</t>
  </si>
  <si>
    <t>EFE-6 JES</t>
  </si>
  <si>
    <t>KAZAN DOĞAL GAZ KOJENERASYON SANTRALİ</t>
  </si>
  <si>
    <t>EÜ/6121-4/03450</t>
  </si>
  <si>
    <t>BERRAK SU ENERJİ ELEKTRİK ÜRETİM İNŞAAT VE TİC. A.Ş.</t>
  </si>
  <si>
    <t>KARAMENDERES HES</t>
  </si>
  <si>
    <t>ÇANAKKALE</t>
  </si>
  <si>
    <t>1x0,71+1x1,78</t>
  </si>
  <si>
    <t>EÜ/4969-217/2917</t>
  </si>
  <si>
    <t>ARSLANBEY-OSB İZMİT</t>
  </si>
  <si>
    <t>YILDIZ ENTEGRE AĞAÇ SAN. VE TİC. A.Ş.</t>
  </si>
  <si>
    <t>EÜ/4752-5/02646</t>
  </si>
  <si>
    <t>DEVECİKONAĞI BARAJI VE HES</t>
  </si>
  <si>
    <t>2x13,640+1x0,748</t>
  </si>
  <si>
    <t>EÜ/1952-20/1394</t>
  </si>
  <si>
    <t>TIRSAN ENERJİ ELEKTRİK ÜRETİM ANONİM ŞİRKETİ</t>
  </si>
  <si>
    <t>YAKINCA REGÜLATÖRÜ VE HES</t>
  </si>
  <si>
    <t>3x4,382+1x5,946</t>
  </si>
  <si>
    <t>EÜ/1904-57/1365</t>
  </si>
  <si>
    <t>KAYADÜZÜ RES</t>
  </si>
  <si>
    <t>AMASYA</t>
  </si>
  <si>
    <t>MERZİFON ENERJİ ANONİM ŞİRKETİ</t>
  </si>
  <si>
    <t>7x3+4x2,5+1x2+1x1</t>
  </si>
  <si>
    <t>TOKAT ENERJİ ANONİM ŞİRKETİ</t>
  </si>
  <si>
    <t>1x3+3x2+3x1</t>
  </si>
  <si>
    <t>EÜ/6956-3/03659</t>
  </si>
  <si>
    <t>ITC ANTALYA ENERJİ ÜRETİM SAN. VE TİC. A.Ş.</t>
  </si>
  <si>
    <t>ITC ANTALYA BİYOKÜTLE TESİSİ</t>
  </si>
  <si>
    <t>8 GM</t>
  </si>
  <si>
    <t>EÜ/4145-5/2484</t>
  </si>
  <si>
    <t>SAMUR ENERJİ VE ELEKTRİK SİS. SAN. VE TİC. A.Ş.</t>
  </si>
  <si>
    <t>MARATON HES</t>
  </si>
  <si>
    <t>ISPARTA</t>
  </si>
  <si>
    <t>2x0,91+1x1,82</t>
  </si>
  <si>
    <t>EÜ/4315-3/02576</t>
  </si>
  <si>
    <t>KOS ENERJİ ÜRETİM TEKNOLOJİLERİ İNŞ. VE MÜH. A.Ş.</t>
  </si>
  <si>
    <t>KOS ENERJİ SANTRALİ</t>
  </si>
  <si>
    <t>KONYA</t>
  </si>
  <si>
    <t>5 GM</t>
  </si>
  <si>
    <t>EÜ/3898-9/2367</t>
  </si>
  <si>
    <t>MOĞİ ELEKTRİK ENERJİ ÜRETİM A.Ş.</t>
  </si>
  <si>
    <t>SOĞUKSU HES</t>
  </si>
  <si>
    <t>ARTVİN</t>
  </si>
  <si>
    <t>EÜ/3159-3/1906</t>
  </si>
  <si>
    <t>KANGAL ELEKTRİK ENERJİ ÜRETİM VE TİC. A.Ş.</t>
  </si>
  <si>
    <t>KANGAL RES</t>
  </si>
  <si>
    <t>SİVAS</t>
  </si>
  <si>
    <t>4x2+7x2,1</t>
  </si>
  <si>
    <t>2x1+1x2,5</t>
  </si>
  <si>
    <t>EÜ/3272-1/1978</t>
  </si>
  <si>
    <t>MURSAL ENERJİ ÜRETİM SANAYİ VE TİCARET A.Ş.</t>
  </si>
  <si>
    <t>KARAÇAYIR RES</t>
  </si>
  <si>
    <t>EÜ/3424-5/2071</t>
  </si>
  <si>
    <t>ADO ENERJİ ÜRETİM SAN. VE TİCARET A.Ş.</t>
  </si>
  <si>
    <t>KONAKPINAR RES</t>
  </si>
  <si>
    <t>BÜKKÖY MADENCİLİK TURİZM İNŞAAT ELEKTRİK ÜRETİM SANAYİ VE TİCARET ANONİM ŞİRKETİ</t>
  </si>
  <si>
    <t>EÜ/7033-2/03667</t>
  </si>
  <si>
    <t>SELEDA BİYOGAZ ENERJİ SANAYİ TİCARET A.Ş.</t>
  </si>
  <si>
    <t>KUMRULAR BİYOGAZ TESİSİ</t>
  </si>
  <si>
    <t>4 GM</t>
  </si>
  <si>
    <t>EÜ/3118-3/1869</t>
  </si>
  <si>
    <t>MARTI ELEKTRİK ÜRETİM A.Ş.</t>
  </si>
  <si>
    <t>ÇAY REGÜLATÖRÜ VE HES</t>
  </si>
  <si>
    <t>EÜ/2139-6/1506</t>
  </si>
  <si>
    <t>DESA ENERJİ ELEKTRİK ÜRETİM A.Ş.</t>
  </si>
  <si>
    <t>PINARBAŞI KOJENERASYON SANTRALİ</t>
  </si>
  <si>
    <t>EÜ/7199-16/03718</t>
  </si>
  <si>
    <t>RENOE ENERJİ YATIRIM BİLİŞİM TEKN. SAN. VE TİC. A.Ş.</t>
  </si>
  <si>
    <t>RENOE ACIPAYAM GES</t>
  </si>
  <si>
    <t>DENİZLİ</t>
  </si>
  <si>
    <t>EÜ/7199-5/03715</t>
  </si>
  <si>
    <t>GREENECO ENERJİ ELEKTRİK ÜRETİM A.Ş.</t>
  </si>
  <si>
    <t>GREENECO JES-3</t>
  </si>
  <si>
    <t>1x5,2+2x0,7</t>
  </si>
  <si>
    <t>EÜ/3382-9/2049</t>
  </si>
  <si>
    <t>BORARES ENERJİ ELEKTRİK ÜRETİM A.Ş.</t>
  </si>
  <si>
    <t>KAROVA RES</t>
  </si>
  <si>
    <t>EÜ/6619-4/03604</t>
  </si>
  <si>
    <t>BAKIR ENERJİ ELEKTRİK ÜRETİM A.Ş.</t>
  </si>
  <si>
    <t>KÜREKDAĞI RES</t>
  </si>
  <si>
    <t>EÜ/6237-13/03493</t>
  </si>
  <si>
    <t>MARMARARES ELEKTRİK ÜRETİM A.Ş.</t>
  </si>
  <si>
    <t>MANASTIR-ESENKÖY RES</t>
  </si>
  <si>
    <t>EÜ/4969-156/2856</t>
  </si>
  <si>
    <t>KORUMA KLOR ALKALİ SANAYİ VE TİC. A.Ş.</t>
  </si>
  <si>
    <t>KORUMA KLOR ALKALİ KOJENERASYON SANTRALİ</t>
  </si>
  <si>
    <t>EÜ/7189-1/03708</t>
  </si>
  <si>
    <t>OLTAN VE KÖLENOĞLU ELEKTRİK VE ENERJİ ÜRETİMİ TİC. A.Ş.</t>
  </si>
  <si>
    <t>ÇORUM-MECİTÖZÜ BES</t>
  </si>
  <si>
    <t>ÇORUM</t>
  </si>
  <si>
    <t>BİYOKÜTLE (TAR./ORMAN ATIK)</t>
  </si>
  <si>
    <t>EÜ/7064-1/03679</t>
  </si>
  <si>
    <t>KİPAŞ KAĞIT SANAYİ İŞLETMELERİ A.Ş.</t>
  </si>
  <si>
    <t>KİPAŞ KAĞIT BİYOKÜTLE ENERJİ ÜRETİM TESİSİ</t>
  </si>
  <si>
    <t>EÜ/3175-1/1909</t>
  </si>
  <si>
    <t>İVME GRUP ENERJİ ÜRETİM SANAYİ VE TİCARET A.Ş.</t>
  </si>
  <si>
    <t>KAYADİBİ HES</t>
  </si>
  <si>
    <t>BARTIN</t>
  </si>
  <si>
    <t>EÜ/6307-9/03508</t>
  </si>
  <si>
    <t>MAVİBAYRAK ENERJİ ÜRETİM A.Ş.</t>
  </si>
  <si>
    <t>MAVİBAYRAK-1 BİYOKÜTLE ENERJİ SANTRALİ</t>
  </si>
  <si>
    <t>2x8,058+1x3,444</t>
  </si>
  <si>
    <t>EÜ/6255/03481</t>
  </si>
  <si>
    <t>TURCAS KUYUCAK JEOTERMAL ELEKTRİK ÜRETİM A.Ş.</t>
  </si>
  <si>
    <t>KUYUCAK JES</t>
  </si>
  <si>
    <t>EÜ/2709-13/1681</t>
  </si>
  <si>
    <t>SANKO ENERJİ SANAYİ VE TİCARET A.Ş.</t>
  </si>
  <si>
    <t>SANKO JES</t>
  </si>
  <si>
    <t>EÜ/2779-1/1706</t>
  </si>
  <si>
    <t>2M ENERJİ ÜRETİM A.Ş.</t>
  </si>
  <si>
    <t>EÜ/1952-3/1387</t>
  </si>
  <si>
    <t>DAĞLAR ENERJİ ELEKTRİK ÜRETİM A.Ş.</t>
  </si>
  <si>
    <t>KALECİK HES</t>
  </si>
  <si>
    <t>EÜ/3076-12/1836</t>
  </si>
  <si>
    <t>MERİÇ RÜZGAR ENERJİSİ ELEKTRİK ÜRETİM A.Ş.</t>
  </si>
  <si>
    <t>HAMZABEYLİ RES</t>
  </si>
  <si>
    <t>EDİRNE</t>
  </si>
  <si>
    <t xml:space="preserve">MİM SANAYİ KAZANLARI ENERJİ ÜRETİM A.Ş. </t>
  </si>
  <si>
    <t>MALATYA</t>
  </si>
  <si>
    <t>DOĞAL ENERJİ HİZMETLERİ SAN. VE TİC. A.Ş.</t>
  </si>
  <si>
    <t>ŞANLIURFA</t>
  </si>
  <si>
    <t>KARACA HES ENERJİ ÜRETİM A.Ş.</t>
  </si>
  <si>
    <t>KARATAŞ 1 HES</t>
  </si>
  <si>
    <t>TİRE BİYOGAZ ELEKTRİK ÜRETİM A.Ş.</t>
  </si>
  <si>
    <t>AFYON BİYOGAZ ELEKTRİK ÜRETİM A.Ş.</t>
  </si>
  <si>
    <t>EÜ/3382-7/2047</t>
  </si>
  <si>
    <t>GÖKDAĞ RES</t>
  </si>
  <si>
    <t>İLETKEN ENERJİ YATIRIM ÜRETİM VE TİC. A.Ş.</t>
  </si>
  <si>
    <t>EÜ/7238/03726</t>
  </si>
  <si>
    <t>EÜ/3103-5/1856</t>
  </si>
  <si>
    <t>EÜ/7269-9/03744</t>
  </si>
  <si>
    <t>DOĞAL ENERJİ BİYOKÜTLE ENERJİ SANTRALİ</t>
  </si>
  <si>
    <t>EÜ/7291-2/03752</t>
  </si>
  <si>
    <t>TİRE BİYOGAZ ELEKTRİK SANTRALİ</t>
  </si>
  <si>
    <t>EÜ/6052-13/03417</t>
  </si>
  <si>
    <t>AFYON-I BİYOGAZ SANTRALİ</t>
  </si>
  <si>
    <t>MALATYA ÇÖP GAZLAŞTIRMA-YAKMA TESİSİ</t>
  </si>
  <si>
    <t>EÜ/6493-11/03573</t>
  </si>
  <si>
    <t>MAS 1 YENİLENEBİLİR ENERJİ VE ELEKTRİK ÜRETİMİ SAN. TİC. A.Ş.</t>
  </si>
  <si>
    <t>MAS 1 YENİLENEBİLİR ENERJİ ÜRETİM TESİSİ</t>
  </si>
  <si>
    <t>NİĞDE</t>
  </si>
  <si>
    <t>EÜ/2124-2/1493</t>
  </si>
  <si>
    <t>MON ELEKTRİK ÜRETİM A.Ş.</t>
  </si>
  <si>
    <t>EGE II-III-IV HES</t>
  </si>
  <si>
    <t>2X0,615+2X0,938</t>
  </si>
  <si>
    <t>EÜ/3680-3/2232</t>
  </si>
  <si>
    <t>RÜZGAR ELEKTRİK ÜRETİM A.Ş.</t>
  </si>
  <si>
    <t>GERİŞ RES</t>
  </si>
  <si>
    <t>ŞAVŞAT HES</t>
  </si>
  <si>
    <t>BİYOKÜTLE (HAYVANSAL ATIK)</t>
  </si>
  <si>
    <t>EÜ/7397-3/03777</t>
  </si>
  <si>
    <t>YAPILCANLAR TOHUMCULUK HAYVANCILIK SAN. VE TİC. LTD. ŞTİ.</t>
  </si>
  <si>
    <t>YAPILCANLAR-2 BİYOGAZ ENERJİ SANTRALİ</t>
  </si>
  <si>
    <t>AKSARAY</t>
  </si>
  <si>
    <t>BİYOKÜTLE (HAYV./BİTKİSEL ATIK)</t>
  </si>
  <si>
    <t>6 GM</t>
  </si>
  <si>
    <t>EÜ/7408-5/03778</t>
  </si>
  <si>
    <t>KARTEPE ENDÜSTRİYEL GERİ DÖNÜŞÜM SAN. VE TİC. A.Ş.</t>
  </si>
  <si>
    <t>KARTEPE BİYOKÜTLE-PİROLİZ SIVISI VE GAZI ENERJİ SANTRALİ</t>
  </si>
  <si>
    <t>BİYOKÜTLE (PİROLİTİK YAĞ)</t>
  </si>
  <si>
    <t>EÜ/3508-1/2149</t>
  </si>
  <si>
    <t>ENERJİ 2023 İNŞAAT ELEKTRİK ÜRETİM TİC. A.Ş.</t>
  </si>
  <si>
    <t>DELİCE-1 HES</t>
  </si>
  <si>
    <t>EÜ/7303-1/03759</t>
  </si>
  <si>
    <t>PİR ENERJİ ÜRETİM A.Ş.</t>
  </si>
  <si>
    <t>PİR ENERJİ ÜRETİM TESİSİ</t>
  </si>
  <si>
    <t>BİYOKÜTLE (PİROLİTİK GAZ VE YAĞ)</t>
  </si>
  <si>
    <t>2x3,748+1x2,021</t>
  </si>
  <si>
    <t>EÜ/7408-2/03779</t>
  </si>
  <si>
    <t>VESMEC MAKİNE SAN. MÜMES. DANIŞ. VE TİC. LTD. ŞTİ.</t>
  </si>
  <si>
    <t>VESMEC KIRK-KAB 1 ÇÖP BİYOGAZ SANTRALİ</t>
  </si>
  <si>
    <t>EÜ/3118-1/1867</t>
  </si>
  <si>
    <t>İÇANADOLU DOĞALGAZ ELEKTRİK ÜRETİM VE TİC. A.Ş.</t>
  </si>
  <si>
    <t>İÇ ANADOLU DGKÇS</t>
  </si>
  <si>
    <t>2x286,5</t>
  </si>
  <si>
    <t>EÜ/7167-2/03699</t>
  </si>
  <si>
    <t>MENDEZ ENERJİ ÜRETİM VE TİC. A.Ş.</t>
  </si>
  <si>
    <t>NİSA BİYOKÜTLE ELEKTRİK ÜRETİM TESİSİ</t>
  </si>
  <si>
    <t>EÜ/3663-19/2228</t>
  </si>
  <si>
    <t>DEREKÖY HES</t>
  </si>
  <si>
    <t>EÜ/4969-64/02764</t>
  </si>
  <si>
    <t>GEBZE KOJENERASYON TESİSİ</t>
  </si>
  <si>
    <t>SARKUYSAN ELEKTROLİTİK BAKIR SAN. VE TİC. A.Ş.</t>
  </si>
  <si>
    <t>EÜ/4315-42/02574</t>
  </si>
  <si>
    <t>CENAL TERMİK ENERJİ SANTRALİ</t>
  </si>
  <si>
    <t>EÜ/1845-30/1324</t>
  </si>
  <si>
    <t>ITC-KA ENERJİ ÜRETİM SAN. VE TİC. A.Ş.</t>
  </si>
  <si>
    <t>SİNCAN ÇADIRTEPE BİYOKÜTLE ENERJİ SANTRALİ</t>
  </si>
  <si>
    <t>CENAL ELEKTRİK ÜRETİM A.Ş.</t>
  </si>
  <si>
    <t>EÜ/3053-9/1803</t>
  </si>
  <si>
    <t>ORYA ENERJİ ELEKTRİK ÜRETİM A.Ş.</t>
  </si>
  <si>
    <t>DARICA II HES</t>
  </si>
  <si>
    <t>ELMALI ENERJİ ÜRETİM A.Ş.</t>
  </si>
  <si>
    <t>ELMALI RES</t>
  </si>
  <si>
    <t>EÜ/3308-5/1998</t>
  </si>
  <si>
    <t>EÜ/1188-1/853</t>
  </si>
  <si>
    <t xml:space="preserve">DARES DATÇA RÜZGAR ENERJİ SANTRALI SAN. VE TİC. A.Ş. </t>
  </si>
  <si>
    <t>DATÇA RES</t>
  </si>
  <si>
    <t>EÜ/4969-252/2952</t>
  </si>
  <si>
    <t>TÜRKİYE PETROL RAFİNERİLERİ A.Ş.</t>
  </si>
  <si>
    <t>EÜ/4969-46/02746</t>
  </si>
  <si>
    <t>KONYA ŞEKER SANAYİ VE TİC. A.Ş.</t>
  </si>
  <si>
    <t>ÇUMRA ŞEKER FABRİKASI KOJENERASYON SANTRALİ</t>
  </si>
  <si>
    <t>LİNYİT/DG/FO/BİYOGAZ</t>
  </si>
  <si>
    <t>1x3,38+1x3,41</t>
  </si>
  <si>
    <t>TÜPRAŞ KIRIKKALE RAFİNERİ TESİSİ</t>
  </si>
  <si>
    <t>DİNAMİK HİDROELEKTRİK SANTRALİ ENERJİ YATIRIMLARI ELEKTRİK ÜRETİMİ A.Ş.</t>
  </si>
  <si>
    <t>EÜ/1398-12/1026</t>
  </si>
  <si>
    <t>KOZBEYLİ RES</t>
  </si>
  <si>
    <t>EÜ/6550-1/03580</t>
  </si>
  <si>
    <t>ATYA ELEKTRİK ENERJİ ÜRETİM A.Ş.</t>
  </si>
  <si>
    <t>HATAY GÖKÇEGÖZ ÇÖP SANTRALİ</t>
  </si>
  <si>
    <t>EÜ/1245-10/901</t>
  </si>
  <si>
    <t>GALATA WIND ENERJİ A.Ş.</t>
  </si>
  <si>
    <t>MERSİN RES</t>
  </si>
  <si>
    <t>-</t>
  </si>
  <si>
    <t>EÜ/4316-2/02557</t>
  </si>
  <si>
    <t>MET DURU ENERJİ ÜRETİM A.Ş.</t>
  </si>
  <si>
    <t>DURUCASU HES</t>
  </si>
  <si>
    <t>EÜ/1539-3/1121</t>
  </si>
  <si>
    <t>ASLANCIK ELEKTRİK ÜRETİM A.Ş.</t>
  </si>
  <si>
    <t>ASLANCIK BARAJI VE HES</t>
  </si>
  <si>
    <t>EÜ/1315-6/950</t>
  </si>
  <si>
    <t>HİDROGÜÇ ENERJİ ELEKTRİK ÜRETİM SANAYİ VE TİCARET A.Ş.</t>
  </si>
  <si>
    <t>2x400+2x210</t>
  </si>
  <si>
    <t>2x49</t>
  </si>
  <si>
    <t>ÇAMLICA HES</t>
  </si>
  <si>
    <t>EÜ/3663-20/2229</t>
  </si>
  <si>
    <t>GÖKÇEKÖY ELEKTRİK ÜRETİM LTD. ŞTİ.</t>
  </si>
  <si>
    <t>ZİYARET HES</t>
  </si>
  <si>
    <t>EÜ/7502-2/03809</t>
  </si>
  <si>
    <t>MAREN MARAŞ ELEKTRİK ÜRETİM SANAYİ VE TİCARET A.Ş.</t>
  </si>
  <si>
    <t>MELİH JES</t>
  </si>
  <si>
    <t>EÜ/7623-2/03833</t>
  </si>
  <si>
    <t>ELEKTRİK ÜRETİM ANONİM ŞİRKETİ</t>
  </si>
  <si>
    <t>KİĞI BARAJI VE HES</t>
  </si>
  <si>
    <t>BİNGÖL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</si>
</sst>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yy;@"/>
  </numFmts>
  <fonts count="15">
    <font>
      <sz val="10"/>
      <name val="Arial Tur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vertAlign val="subscript"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vertAlign val="superscript"/>
      <sz val="12"/>
      <color rgb="FFFF0000"/>
      <name val="Arial Tur"/>
      <charset val="162"/>
    </font>
    <font>
      <b/>
      <sz val="10"/>
      <name val="Arial Tur"/>
      <charset val="162"/>
    </font>
    <font>
      <b/>
      <i/>
      <sz val="10"/>
      <name val="Arial Tur"/>
      <charset val="162"/>
    </font>
    <font>
      <i/>
      <sz val="10"/>
      <name val="Arial Tur"/>
      <charset val="162"/>
    </font>
    <font>
      <b/>
      <i/>
      <sz val="11"/>
      <name val="Arial Tur"/>
      <charset val="162"/>
    </font>
    <font>
      <u/>
      <sz val="10"/>
      <name val="Arial Tur"/>
      <charset val="162"/>
    </font>
    <font>
      <sz val="10"/>
      <color rgb="FF000000"/>
      <name val="Arial Tur"/>
      <charset val="162"/>
    </font>
    <font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/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1" fontId="1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0" fillId="2" borderId="1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vertical="center" wrapText="1" shrinkToFit="1"/>
    </xf>
    <xf numFmtId="0" fontId="0" fillId="2" borderId="0" xfId="0" applyFont="1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tr-TR"/>
              <a:t>2017 YILI</a:t>
            </a:r>
            <a:r>
              <a:rPr lang="tr-TR" baseline="0"/>
              <a:t> ENERJİ YATIRIMLARI 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6742413396672727E-2"/>
          <c:y val="0.36111103998179089"/>
          <c:w val="0.82651517320665457"/>
          <c:h val="0.62809408986478465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Lbls>
            <c:dLbl>
              <c:idx val="1"/>
              <c:layout>
                <c:manualLayout>
                  <c:x val="7.9215734802230535E-3"/>
                  <c:y val="-0.13898771924027117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2.0368943733037503E-2"/>
                  <c:y val="-2.9202285840818687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7.3191875423063976E-2"/>
                  <c:y val="-4.5251651001616121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'2017 Yılı Enerji Yatırımları'!$F$225:$F$229</c:f>
              <c:strCache>
                <c:ptCount val="5"/>
                <c:pt idx="0">
                  <c:v>TERMİK</c:v>
                </c:pt>
                <c:pt idx="1">
                  <c:v>HES</c:v>
                </c:pt>
                <c:pt idx="2">
                  <c:v>RES</c:v>
                </c:pt>
                <c:pt idx="3">
                  <c:v>BİYOKÜTLE, ATIK ISI, JEOTERMAL</c:v>
                </c:pt>
                <c:pt idx="4">
                  <c:v>GES</c:v>
                </c:pt>
              </c:strCache>
            </c:strRef>
          </c:cat>
          <c:val>
            <c:numRef>
              <c:f>'2017 Yılı Enerji Yatırımları'!$G$225:$G$229</c:f>
              <c:numCache>
                <c:formatCode>0.000</c:formatCode>
                <c:ptCount val="5"/>
                <c:pt idx="0">
                  <c:v>4019.402</c:v>
                </c:pt>
                <c:pt idx="1">
                  <c:v>736.92100000000005</c:v>
                </c:pt>
                <c:pt idx="2">
                  <c:v>746.31500000000005</c:v>
                </c:pt>
                <c:pt idx="3">
                  <c:v>332.82300000000004</c:v>
                </c:pt>
                <c:pt idx="4">
                  <c:v>5</c:v>
                </c:pt>
              </c:numCache>
            </c:numRef>
          </c:val>
        </c:ser>
      </c:pie3D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1343024</xdr:colOff>
      <xdr:row>231</xdr:row>
      <xdr:rowOff>95249</xdr:rowOff>
    </xdr:from>
    <xdr:to>
      <xdr:col>8</xdr:col>
      <xdr:colOff>628649</xdr:colOff>
      <xdr:row>251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557252</xdr:colOff>
      <xdr:row>1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381750" cy="36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XFD1" sqref="XFD1"/>
    </sheetView>
  </sheetViews>
  <sheetFormatPr defaultColWidth="9.109375" defaultRowHeight="13.2"/>
  <cols>
    <col min="1" max="2" width="11.109375" style="19" customWidth="1"/>
    <col min="3" max="3" width="19.109375" style="19" customWidth="1"/>
    <col min="4" max="4" width="25" style="32" customWidth="1"/>
    <col min="5" max="5" width="21.109375" style="32" customWidth="1"/>
    <col min="6" max="6" width="19.109375" style="17" customWidth="1"/>
    <col min="7" max="7" width="15" style="19" customWidth="1"/>
    <col min="8" max="8" width="16.88671875" style="22" customWidth="1"/>
    <col min="9" max="9" width="11.109375" style="19" customWidth="1"/>
    <col min="10" max="10" width="18.5546875" style="22" customWidth="1"/>
    <col min="11" max="11" width="18.109375" style="17" bestFit="1" customWidth="1"/>
    <col min="12" max="16384" width="9.109375" style="17"/>
  </cols>
  <sheetData>
    <row r="1" spans="1:12" ht="25.5" customHeight="1"/>
    <row r="2" spans="1:12" s="1" customFormat="1" ht="35.1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s="1" customFormat="1" ht="28.8">
      <c r="A3" s="2" t="s">
        <v>0</v>
      </c>
      <c r="B3" s="2" t="s">
        <v>21</v>
      </c>
      <c r="C3" s="2" t="s">
        <v>22</v>
      </c>
      <c r="D3" s="2" t="s">
        <v>1</v>
      </c>
      <c r="E3" s="2" t="s">
        <v>11</v>
      </c>
      <c r="F3" s="2" t="s">
        <v>10</v>
      </c>
      <c r="G3" s="2" t="s">
        <v>2</v>
      </c>
      <c r="H3" s="3" t="s">
        <v>3</v>
      </c>
      <c r="I3" s="2" t="s">
        <v>4</v>
      </c>
      <c r="J3" s="3" t="s">
        <v>12</v>
      </c>
      <c r="K3" s="2" t="s">
        <v>145</v>
      </c>
    </row>
    <row r="4" spans="1:12" s="6" customFormat="1" ht="21" customHeight="1">
      <c r="A4" s="30">
        <v>1</v>
      </c>
      <c r="B4" s="39">
        <v>40858</v>
      </c>
      <c r="C4" s="40" t="s">
        <v>29</v>
      </c>
      <c r="D4" s="40" t="s">
        <v>30</v>
      </c>
      <c r="E4" s="35" t="s">
        <v>31</v>
      </c>
      <c r="F4" s="7" t="s">
        <v>26</v>
      </c>
      <c r="G4" s="8" t="s">
        <v>6</v>
      </c>
      <c r="H4" s="44">
        <v>1.6</v>
      </c>
      <c r="I4" s="42">
        <v>2</v>
      </c>
      <c r="J4" s="45">
        <v>3.2</v>
      </c>
      <c r="K4" s="43">
        <v>42741</v>
      </c>
      <c r="L4" s="1"/>
    </row>
    <row r="5" spans="1:12" s="6" customFormat="1" ht="21" customHeight="1">
      <c r="A5" s="30">
        <v>2</v>
      </c>
      <c r="B5" s="39">
        <v>41451</v>
      </c>
      <c r="C5" s="40" t="s">
        <v>32</v>
      </c>
      <c r="D5" s="40" t="s">
        <v>33</v>
      </c>
      <c r="E5" s="35" t="s">
        <v>34</v>
      </c>
      <c r="F5" s="7" t="s">
        <v>35</v>
      </c>
      <c r="G5" s="41" t="s">
        <v>5</v>
      </c>
      <c r="H5" s="44" t="s">
        <v>36</v>
      </c>
      <c r="I5" s="42">
        <v>2</v>
      </c>
      <c r="J5" s="46">
        <v>5.0549999999999997</v>
      </c>
      <c r="K5" s="43">
        <v>42741</v>
      </c>
      <c r="L5" s="1"/>
    </row>
    <row r="6" spans="1:12" s="6" customFormat="1" ht="21" customHeight="1">
      <c r="A6" s="30">
        <v>3</v>
      </c>
      <c r="B6" s="39">
        <v>41746</v>
      </c>
      <c r="C6" s="40" t="s">
        <v>38</v>
      </c>
      <c r="D6" s="40" t="s">
        <v>37</v>
      </c>
      <c r="E6" s="35" t="s">
        <v>39</v>
      </c>
      <c r="F6" s="7" t="s">
        <v>40</v>
      </c>
      <c r="G6" s="8" t="s">
        <v>25</v>
      </c>
      <c r="H6" s="44">
        <v>50</v>
      </c>
      <c r="I6" s="42" t="s">
        <v>41</v>
      </c>
      <c r="J6" s="45">
        <v>50</v>
      </c>
      <c r="K6" s="43">
        <v>42741</v>
      </c>
      <c r="L6" s="1"/>
    </row>
    <row r="7" spans="1:12" s="6" customFormat="1" ht="21" customHeight="1">
      <c r="A7" s="30">
        <v>4</v>
      </c>
      <c r="B7" s="39">
        <v>38922</v>
      </c>
      <c r="C7" s="40" t="s">
        <v>43</v>
      </c>
      <c r="D7" s="40" t="s">
        <v>44</v>
      </c>
      <c r="E7" s="35" t="s">
        <v>46</v>
      </c>
      <c r="F7" s="7" t="s">
        <v>45</v>
      </c>
      <c r="G7" s="8" t="s">
        <v>5</v>
      </c>
      <c r="H7" s="47">
        <v>5.6470000000000002</v>
      </c>
      <c r="I7" s="42">
        <v>1</v>
      </c>
      <c r="J7" s="47">
        <v>5.6470000000000002</v>
      </c>
      <c r="K7" s="43">
        <v>42748</v>
      </c>
      <c r="L7" s="1"/>
    </row>
    <row r="8" spans="1:12" s="6" customFormat="1" ht="21" customHeight="1">
      <c r="A8" s="30">
        <v>5</v>
      </c>
      <c r="B8" s="39">
        <v>42446</v>
      </c>
      <c r="C8" s="40" t="s">
        <v>47</v>
      </c>
      <c r="D8" s="40" t="s">
        <v>48</v>
      </c>
      <c r="E8" s="35" t="s">
        <v>49</v>
      </c>
      <c r="F8" s="7" t="s">
        <v>50</v>
      </c>
      <c r="G8" s="8" t="s">
        <v>51</v>
      </c>
      <c r="H8" s="44">
        <v>2</v>
      </c>
      <c r="I8" s="42" t="s">
        <v>52</v>
      </c>
      <c r="J8" s="45">
        <v>2</v>
      </c>
      <c r="K8" s="43">
        <v>42755</v>
      </c>
      <c r="L8" s="1"/>
    </row>
    <row r="9" spans="1:12" s="6" customFormat="1" ht="21" customHeight="1">
      <c r="A9" s="30">
        <v>6</v>
      </c>
      <c r="B9" s="39">
        <v>41809</v>
      </c>
      <c r="C9" s="40" t="s">
        <v>53</v>
      </c>
      <c r="D9" s="40" t="s">
        <v>54</v>
      </c>
      <c r="E9" s="35" t="s">
        <v>57</v>
      </c>
      <c r="F9" s="7" t="s">
        <v>55</v>
      </c>
      <c r="G9" s="8" t="s">
        <v>5</v>
      </c>
      <c r="H9" s="47" t="s">
        <v>56</v>
      </c>
      <c r="I9" s="42">
        <v>2</v>
      </c>
      <c r="J9" s="45">
        <v>3.12</v>
      </c>
      <c r="K9" s="43">
        <v>42755</v>
      </c>
      <c r="L9" s="1"/>
    </row>
    <row r="10" spans="1:12" s="6" customFormat="1" ht="21" customHeight="1">
      <c r="A10" s="30">
        <v>7</v>
      </c>
      <c r="B10" s="39">
        <v>42305</v>
      </c>
      <c r="C10" s="40" t="s">
        <v>58</v>
      </c>
      <c r="D10" s="40" t="s">
        <v>59</v>
      </c>
      <c r="E10" s="35" t="s">
        <v>60</v>
      </c>
      <c r="F10" s="7" t="s">
        <v>61</v>
      </c>
      <c r="G10" s="41" t="s">
        <v>6</v>
      </c>
      <c r="H10" s="44">
        <v>2.85</v>
      </c>
      <c r="I10" s="42">
        <v>4</v>
      </c>
      <c r="J10" s="45">
        <v>11.4</v>
      </c>
      <c r="K10" s="43">
        <v>42762</v>
      </c>
      <c r="L10" s="1"/>
    </row>
    <row r="11" spans="1:12" s="6" customFormat="1" ht="21" customHeight="1">
      <c r="A11" s="30">
        <v>8</v>
      </c>
      <c r="B11" s="39">
        <v>40618</v>
      </c>
      <c r="C11" s="40" t="s">
        <v>62</v>
      </c>
      <c r="D11" s="40" t="s">
        <v>63</v>
      </c>
      <c r="E11" s="35" t="s">
        <v>64</v>
      </c>
      <c r="F11" s="7" t="s">
        <v>65</v>
      </c>
      <c r="G11" s="8" t="s">
        <v>6</v>
      </c>
      <c r="H11" s="47">
        <v>1.8580000000000001</v>
      </c>
      <c r="I11" s="42">
        <v>5</v>
      </c>
      <c r="J11" s="45">
        <v>9.2899999999999991</v>
      </c>
      <c r="K11" s="43">
        <v>42762</v>
      </c>
      <c r="L11" s="1"/>
    </row>
    <row r="12" spans="1:12" s="6" customFormat="1" ht="21" customHeight="1">
      <c r="A12" s="30">
        <v>9</v>
      </c>
      <c r="B12" s="39">
        <v>39030</v>
      </c>
      <c r="C12" s="40" t="s">
        <v>70</v>
      </c>
      <c r="D12" s="40" t="s">
        <v>72</v>
      </c>
      <c r="E12" s="35" t="s">
        <v>71</v>
      </c>
      <c r="F12" s="7" t="s">
        <v>50</v>
      </c>
      <c r="G12" s="8" t="s">
        <v>6</v>
      </c>
      <c r="H12" s="44">
        <v>3.3</v>
      </c>
      <c r="I12" s="42">
        <v>4</v>
      </c>
      <c r="J12" s="45">
        <v>13.2</v>
      </c>
      <c r="K12" s="43">
        <v>42762</v>
      </c>
      <c r="L12" s="1"/>
    </row>
    <row r="13" spans="1:12" s="6" customFormat="1" ht="21" customHeight="1">
      <c r="A13" s="30">
        <v>10</v>
      </c>
      <c r="B13" s="39">
        <v>40569</v>
      </c>
      <c r="C13" s="40" t="s">
        <v>66</v>
      </c>
      <c r="D13" s="40" t="s">
        <v>67</v>
      </c>
      <c r="E13" s="35" t="s">
        <v>69</v>
      </c>
      <c r="F13" s="7" t="s">
        <v>68</v>
      </c>
      <c r="G13" s="8" t="s">
        <v>51</v>
      </c>
      <c r="H13" s="44">
        <v>1</v>
      </c>
      <c r="I13" s="42" t="s">
        <v>52</v>
      </c>
      <c r="J13" s="45">
        <v>1</v>
      </c>
      <c r="K13" s="43">
        <v>42762</v>
      </c>
      <c r="L13" s="1"/>
    </row>
    <row r="14" spans="1:12" s="6" customFormat="1" ht="21" customHeight="1">
      <c r="A14" s="30">
        <v>11</v>
      </c>
      <c r="B14" s="39">
        <v>42579</v>
      </c>
      <c r="C14" s="40" t="s">
        <v>83</v>
      </c>
      <c r="D14" s="40" t="s">
        <v>84</v>
      </c>
      <c r="E14" s="35" t="s">
        <v>85</v>
      </c>
      <c r="F14" s="7" t="s">
        <v>86</v>
      </c>
      <c r="G14" s="8" t="s">
        <v>51</v>
      </c>
      <c r="H14" s="47">
        <v>2.028</v>
      </c>
      <c r="I14" s="42" t="s">
        <v>78</v>
      </c>
      <c r="J14" s="47">
        <v>6.0839999999999996</v>
      </c>
      <c r="K14" s="43">
        <v>42768</v>
      </c>
      <c r="L14" s="1"/>
    </row>
    <row r="15" spans="1:12" s="6" customFormat="1" ht="21" customHeight="1">
      <c r="A15" s="30">
        <v>12</v>
      </c>
      <c r="B15" s="39">
        <v>38853</v>
      </c>
      <c r="C15" s="40" t="s">
        <v>87</v>
      </c>
      <c r="D15" s="40" t="s">
        <v>88</v>
      </c>
      <c r="E15" s="35" t="s">
        <v>89</v>
      </c>
      <c r="F15" s="7" t="s">
        <v>90</v>
      </c>
      <c r="G15" s="8" t="s">
        <v>6</v>
      </c>
      <c r="H15" s="44">
        <v>2.2999999999999998</v>
      </c>
      <c r="I15" s="42">
        <v>4</v>
      </c>
      <c r="J15" s="44">
        <v>9.1999999999999993</v>
      </c>
      <c r="K15" s="43">
        <v>42769</v>
      </c>
      <c r="L15" s="1"/>
    </row>
    <row r="16" spans="1:12" s="6" customFormat="1" ht="21" customHeight="1">
      <c r="A16" s="30">
        <v>13</v>
      </c>
      <c r="B16" s="39">
        <v>41088</v>
      </c>
      <c r="C16" s="40" t="s">
        <v>79</v>
      </c>
      <c r="D16" s="40" t="s">
        <v>80</v>
      </c>
      <c r="E16" s="35" t="s">
        <v>81</v>
      </c>
      <c r="F16" s="7" t="s">
        <v>82</v>
      </c>
      <c r="G16" s="8" t="s">
        <v>6</v>
      </c>
      <c r="H16" s="44">
        <v>2.85</v>
      </c>
      <c r="I16" s="42">
        <v>1</v>
      </c>
      <c r="J16" s="45">
        <v>2.85</v>
      </c>
      <c r="K16" s="43">
        <v>42769</v>
      </c>
      <c r="L16" s="1"/>
    </row>
    <row r="17" spans="1:12" s="6" customFormat="1" ht="21" customHeight="1">
      <c r="A17" s="30">
        <v>14</v>
      </c>
      <c r="B17" s="39">
        <v>42614</v>
      </c>
      <c r="C17" s="40" t="s">
        <v>74</v>
      </c>
      <c r="D17" s="40" t="s">
        <v>75</v>
      </c>
      <c r="E17" s="35" t="s">
        <v>76</v>
      </c>
      <c r="F17" s="7" t="s">
        <v>77</v>
      </c>
      <c r="G17" s="41" t="s">
        <v>19</v>
      </c>
      <c r="H17" s="44">
        <v>1.2</v>
      </c>
      <c r="I17" s="42" t="s">
        <v>78</v>
      </c>
      <c r="J17" s="45">
        <v>3.6</v>
      </c>
      <c r="K17" s="43">
        <v>42769</v>
      </c>
      <c r="L17" s="1"/>
    </row>
    <row r="18" spans="1:12" s="6" customFormat="1" ht="21" customHeight="1">
      <c r="A18" s="30">
        <v>15</v>
      </c>
      <c r="B18" s="39">
        <v>40633</v>
      </c>
      <c r="C18" s="40" t="s">
        <v>94</v>
      </c>
      <c r="D18" s="40" t="s">
        <v>95</v>
      </c>
      <c r="E18" s="35" t="s">
        <v>96</v>
      </c>
      <c r="F18" s="7" t="s">
        <v>82</v>
      </c>
      <c r="G18" s="41" t="s">
        <v>6</v>
      </c>
      <c r="H18" s="44">
        <v>3.3</v>
      </c>
      <c r="I18" s="42">
        <v>3</v>
      </c>
      <c r="J18" s="45">
        <v>9.9</v>
      </c>
      <c r="K18" s="43">
        <v>42776</v>
      </c>
      <c r="L18" s="1"/>
    </row>
    <row r="19" spans="1:12" s="6" customFormat="1" ht="21" customHeight="1">
      <c r="A19" s="30">
        <v>16</v>
      </c>
      <c r="B19" s="39">
        <v>42768</v>
      </c>
      <c r="C19" s="40" t="s">
        <v>91</v>
      </c>
      <c r="D19" s="40" t="s">
        <v>92</v>
      </c>
      <c r="E19" s="35" t="s">
        <v>136</v>
      </c>
      <c r="F19" s="7" t="s">
        <v>93</v>
      </c>
      <c r="G19" s="41" t="s">
        <v>5</v>
      </c>
      <c r="H19" s="47">
        <v>37.231000000000002</v>
      </c>
      <c r="I19" s="42">
        <v>2</v>
      </c>
      <c r="J19" s="47">
        <v>74.462000000000003</v>
      </c>
      <c r="K19" s="43">
        <v>42777</v>
      </c>
      <c r="L19" s="1"/>
    </row>
    <row r="20" spans="1:12" s="6" customFormat="1" ht="21" customHeight="1">
      <c r="A20" s="30">
        <v>17</v>
      </c>
      <c r="B20" s="39">
        <v>41746</v>
      </c>
      <c r="C20" s="40" t="s">
        <v>98</v>
      </c>
      <c r="D20" s="40" t="s">
        <v>97</v>
      </c>
      <c r="E20" s="35" t="s">
        <v>102</v>
      </c>
      <c r="F20" s="7" t="s">
        <v>99</v>
      </c>
      <c r="G20" s="41" t="s">
        <v>51</v>
      </c>
      <c r="H20" s="44" t="s">
        <v>101</v>
      </c>
      <c r="I20" s="42" t="s">
        <v>100</v>
      </c>
      <c r="J20" s="46">
        <v>8.125</v>
      </c>
      <c r="K20" s="43">
        <v>42777</v>
      </c>
      <c r="L20" s="1"/>
    </row>
    <row r="21" spans="1:12" s="6" customFormat="1" ht="21" customHeight="1">
      <c r="A21" s="30">
        <v>18</v>
      </c>
      <c r="B21" s="39">
        <v>40618</v>
      </c>
      <c r="C21" s="40" t="s">
        <v>62</v>
      </c>
      <c r="D21" s="40" t="s">
        <v>63</v>
      </c>
      <c r="E21" s="35" t="s">
        <v>64</v>
      </c>
      <c r="F21" s="7" t="s">
        <v>65</v>
      </c>
      <c r="G21" s="8" t="s">
        <v>6</v>
      </c>
      <c r="H21" s="47">
        <v>1.8580000000000001</v>
      </c>
      <c r="I21" s="42">
        <v>5</v>
      </c>
      <c r="J21" s="45">
        <v>9.2899999999999991</v>
      </c>
      <c r="K21" s="43">
        <v>42782</v>
      </c>
      <c r="L21" s="1"/>
    </row>
    <row r="22" spans="1:12" s="6" customFormat="1" ht="21" customHeight="1">
      <c r="A22" s="30">
        <v>19</v>
      </c>
      <c r="B22" s="39">
        <v>40996</v>
      </c>
      <c r="C22" s="40" t="s">
        <v>103</v>
      </c>
      <c r="D22" s="40" t="s">
        <v>104</v>
      </c>
      <c r="E22" s="35" t="s">
        <v>105</v>
      </c>
      <c r="F22" s="7" t="s">
        <v>26</v>
      </c>
      <c r="G22" s="41" t="s">
        <v>6</v>
      </c>
      <c r="H22" s="44">
        <v>3.2</v>
      </c>
      <c r="I22" s="42">
        <v>13</v>
      </c>
      <c r="J22" s="45">
        <v>41.6</v>
      </c>
      <c r="K22" s="43">
        <v>42783</v>
      </c>
      <c r="L22" s="1"/>
    </row>
    <row r="23" spans="1:12" s="6" customFormat="1" ht="21" customHeight="1">
      <c r="A23" s="30">
        <v>20</v>
      </c>
      <c r="B23" s="39">
        <v>39715</v>
      </c>
      <c r="C23" s="40" t="s">
        <v>106</v>
      </c>
      <c r="D23" s="40" t="s">
        <v>107</v>
      </c>
      <c r="E23" s="35" t="s">
        <v>108</v>
      </c>
      <c r="F23" s="7" t="s">
        <v>109</v>
      </c>
      <c r="G23" s="41" t="s">
        <v>6</v>
      </c>
      <c r="H23" s="44">
        <v>2.5</v>
      </c>
      <c r="I23" s="42">
        <v>2</v>
      </c>
      <c r="J23" s="45">
        <v>5</v>
      </c>
      <c r="K23" s="43">
        <v>42783</v>
      </c>
      <c r="L23" s="1"/>
    </row>
    <row r="24" spans="1:12" s="6" customFormat="1" ht="21" customHeight="1">
      <c r="A24" s="30">
        <v>21</v>
      </c>
      <c r="B24" s="39">
        <v>40583</v>
      </c>
      <c r="C24" s="40" t="s">
        <v>110</v>
      </c>
      <c r="D24" s="40" t="s">
        <v>518</v>
      </c>
      <c r="E24" s="35" t="s">
        <v>111</v>
      </c>
      <c r="F24" s="7" t="s">
        <v>112</v>
      </c>
      <c r="G24" s="8" t="s">
        <v>5</v>
      </c>
      <c r="H24" s="44">
        <v>2.33</v>
      </c>
      <c r="I24" s="42">
        <v>2</v>
      </c>
      <c r="J24" s="45">
        <v>4.66</v>
      </c>
      <c r="K24" s="43">
        <v>42786</v>
      </c>
      <c r="L24" s="1"/>
    </row>
    <row r="25" spans="1:12" s="6" customFormat="1" ht="21" customHeight="1">
      <c r="A25" s="30">
        <v>22</v>
      </c>
      <c r="B25" s="39">
        <v>40010</v>
      </c>
      <c r="C25" s="40" t="s">
        <v>113</v>
      </c>
      <c r="D25" s="40" t="s">
        <v>114</v>
      </c>
      <c r="E25" s="35" t="s">
        <v>115</v>
      </c>
      <c r="F25" s="7" t="s">
        <v>116</v>
      </c>
      <c r="G25" s="8" t="s">
        <v>5</v>
      </c>
      <c r="H25" s="47">
        <v>4.5430000000000001</v>
      </c>
      <c r="I25" s="42">
        <v>1</v>
      </c>
      <c r="J25" s="47">
        <v>4.5430000000000001</v>
      </c>
      <c r="K25" s="43">
        <v>42787</v>
      </c>
      <c r="L25" s="1"/>
    </row>
    <row r="26" spans="1:12" s="6" customFormat="1" ht="21" customHeight="1">
      <c r="A26" s="30">
        <v>23</v>
      </c>
      <c r="B26" s="39">
        <v>41907</v>
      </c>
      <c r="C26" s="40" t="s">
        <v>131</v>
      </c>
      <c r="D26" s="40" t="s">
        <v>132</v>
      </c>
      <c r="E26" s="35" t="s">
        <v>133</v>
      </c>
      <c r="F26" s="7" t="s">
        <v>134</v>
      </c>
      <c r="G26" s="8" t="s">
        <v>17</v>
      </c>
      <c r="H26" s="47">
        <v>1.0669999999999999</v>
      </c>
      <c r="I26" s="42" t="s">
        <v>135</v>
      </c>
      <c r="J26" s="47">
        <v>2.1339999999999999</v>
      </c>
      <c r="K26" s="43">
        <v>42789</v>
      </c>
      <c r="L26" s="1"/>
    </row>
    <row r="27" spans="1:12" s="6" customFormat="1" ht="21" customHeight="1">
      <c r="A27" s="30">
        <v>24</v>
      </c>
      <c r="B27" s="39">
        <v>40793</v>
      </c>
      <c r="C27" s="40" t="s">
        <v>117</v>
      </c>
      <c r="D27" s="40" t="s">
        <v>118</v>
      </c>
      <c r="E27" s="35" t="s">
        <v>119</v>
      </c>
      <c r="F27" s="7" t="s">
        <v>120</v>
      </c>
      <c r="G27" s="8" t="s">
        <v>6</v>
      </c>
      <c r="H27" s="44">
        <v>3.3</v>
      </c>
      <c r="I27" s="42">
        <v>1</v>
      </c>
      <c r="J27" s="45">
        <v>3.3</v>
      </c>
      <c r="K27" s="43">
        <v>42789</v>
      </c>
      <c r="L27" s="1"/>
    </row>
    <row r="28" spans="1:12" s="6" customFormat="1" ht="21" customHeight="1">
      <c r="A28" s="30">
        <v>25</v>
      </c>
      <c r="B28" s="39">
        <v>39520</v>
      </c>
      <c r="C28" s="40" t="s">
        <v>121</v>
      </c>
      <c r="D28" s="40" t="s">
        <v>122</v>
      </c>
      <c r="E28" s="35" t="s">
        <v>123</v>
      </c>
      <c r="F28" s="7" t="s">
        <v>26</v>
      </c>
      <c r="G28" s="8" t="s">
        <v>51</v>
      </c>
      <c r="H28" s="44">
        <v>1</v>
      </c>
      <c r="I28" s="42" t="s">
        <v>52</v>
      </c>
      <c r="J28" s="45">
        <v>1</v>
      </c>
      <c r="K28" s="43">
        <v>42790</v>
      </c>
      <c r="L28" s="1"/>
    </row>
    <row r="29" spans="1:12" s="6" customFormat="1" ht="21" customHeight="1">
      <c r="A29" s="30">
        <v>26</v>
      </c>
      <c r="B29" s="39">
        <v>42305</v>
      </c>
      <c r="C29" s="40" t="s">
        <v>58</v>
      </c>
      <c r="D29" s="40" t="s">
        <v>59</v>
      </c>
      <c r="E29" s="35" t="s">
        <v>60</v>
      </c>
      <c r="F29" s="7" t="s">
        <v>61</v>
      </c>
      <c r="G29" s="41" t="s">
        <v>6</v>
      </c>
      <c r="H29" s="44">
        <v>2.85</v>
      </c>
      <c r="I29" s="42">
        <v>4</v>
      </c>
      <c r="J29" s="45">
        <v>10.8</v>
      </c>
      <c r="K29" s="43">
        <v>42790</v>
      </c>
      <c r="L29" s="1"/>
    </row>
    <row r="30" spans="1:12" s="6" customFormat="1" ht="21" customHeight="1">
      <c r="A30" s="30">
        <v>27</v>
      </c>
      <c r="B30" s="39">
        <v>42565</v>
      </c>
      <c r="C30" s="40" t="s">
        <v>130</v>
      </c>
      <c r="D30" s="40" t="s">
        <v>124</v>
      </c>
      <c r="E30" s="35" t="s">
        <v>125</v>
      </c>
      <c r="F30" s="7" t="s">
        <v>61</v>
      </c>
      <c r="G30" s="41" t="s">
        <v>20</v>
      </c>
      <c r="H30" s="44">
        <v>23.52</v>
      </c>
      <c r="I30" s="42">
        <v>1</v>
      </c>
      <c r="J30" s="45">
        <v>15</v>
      </c>
      <c r="K30" s="43">
        <v>42790</v>
      </c>
      <c r="L30" s="1"/>
    </row>
    <row r="31" spans="1:12" s="6" customFormat="1" ht="21" customHeight="1">
      <c r="A31" s="30">
        <v>28</v>
      </c>
      <c r="B31" s="39">
        <v>42334</v>
      </c>
      <c r="C31" s="40" t="s">
        <v>126</v>
      </c>
      <c r="D31" s="40" t="s">
        <v>127</v>
      </c>
      <c r="E31" s="35" t="s">
        <v>128</v>
      </c>
      <c r="F31" s="7" t="s">
        <v>129</v>
      </c>
      <c r="G31" s="41" t="s">
        <v>19</v>
      </c>
      <c r="H31" s="47">
        <v>1.413</v>
      </c>
      <c r="I31" s="42" t="s">
        <v>52</v>
      </c>
      <c r="J31" s="46">
        <v>1.413</v>
      </c>
      <c r="K31" s="43">
        <v>42790</v>
      </c>
      <c r="L31" s="1"/>
    </row>
    <row r="32" spans="1:12" s="6" customFormat="1" ht="21" customHeight="1">
      <c r="A32" s="30">
        <v>29</v>
      </c>
      <c r="B32" s="39">
        <v>41809</v>
      </c>
      <c r="C32" s="40" t="s">
        <v>53</v>
      </c>
      <c r="D32" s="40" t="s">
        <v>54</v>
      </c>
      <c r="E32" s="35" t="s">
        <v>57</v>
      </c>
      <c r="F32" s="7" t="s">
        <v>55</v>
      </c>
      <c r="G32" s="8" t="s">
        <v>5</v>
      </c>
      <c r="H32" s="44">
        <v>2.16</v>
      </c>
      <c r="I32" s="42">
        <v>1</v>
      </c>
      <c r="J32" s="45">
        <v>2.16</v>
      </c>
      <c r="K32" s="43">
        <v>42797</v>
      </c>
      <c r="L32" s="1"/>
    </row>
    <row r="33" spans="1:12" s="6" customFormat="1" ht="21" customHeight="1">
      <c r="A33" s="30">
        <v>30</v>
      </c>
      <c r="B33" s="39">
        <v>40815</v>
      </c>
      <c r="C33" s="40" t="s">
        <v>137</v>
      </c>
      <c r="D33" s="40" t="s">
        <v>138</v>
      </c>
      <c r="E33" s="35" t="s">
        <v>139</v>
      </c>
      <c r="F33" s="7" t="s">
        <v>140</v>
      </c>
      <c r="G33" s="8" t="s">
        <v>6</v>
      </c>
      <c r="H33" s="44">
        <v>2.8</v>
      </c>
      <c r="I33" s="42">
        <v>4</v>
      </c>
      <c r="J33" s="45">
        <v>11.2</v>
      </c>
      <c r="K33" s="43">
        <v>42797</v>
      </c>
      <c r="L33" s="1"/>
    </row>
    <row r="34" spans="1:12" s="6" customFormat="1" ht="21" customHeight="1">
      <c r="A34" s="30">
        <v>31</v>
      </c>
      <c r="B34" s="39">
        <v>40667</v>
      </c>
      <c r="C34" s="40" t="s">
        <v>141</v>
      </c>
      <c r="D34" s="40" t="s">
        <v>142</v>
      </c>
      <c r="E34" s="35" t="s">
        <v>143</v>
      </c>
      <c r="F34" s="7" t="s">
        <v>144</v>
      </c>
      <c r="G34" s="8" t="s">
        <v>6</v>
      </c>
      <c r="H34" s="47">
        <v>3.3159999999999998</v>
      </c>
      <c r="I34" s="42">
        <v>2</v>
      </c>
      <c r="J34" s="46">
        <v>6.6319999999999997</v>
      </c>
      <c r="K34" s="43">
        <v>42797</v>
      </c>
      <c r="L34" s="1"/>
    </row>
    <row r="35" spans="1:12" s="6" customFormat="1" ht="21" customHeight="1">
      <c r="A35" s="30">
        <v>32</v>
      </c>
      <c r="B35" s="39">
        <v>40654</v>
      </c>
      <c r="C35" s="40" t="s">
        <v>146</v>
      </c>
      <c r="D35" s="40" t="s">
        <v>147</v>
      </c>
      <c r="E35" s="35" t="s">
        <v>148</v>
      </c>
      <c r="F35" s="7" t="s">
        <v>50</v>
      </c>
      <c r="G35" s="8" t="s">
        <v>6</v>
      </c>
      <c r="H35" s="44">
        <v>3.3</v>
      </c>
      <c r="I35" s="42">
        <v>5</v>
      </c>
      <c r="J35" s="45">
        <v>16.5</v>
      </c>
      <c r="K35" s="43">
        <v>42799</v>
      </c>
      <c r="L35" s="1"/>
    </row>
    <row r="36" spans="1:12" s="6" customFormat="1" ht="21" customHeight="1">
      <c r="A36" s="30">
        <v>33</v>
      </c>
      <c r="B36" s="39">
        <v>39415</v>
      </c>
      <c r="C36" s="40" t="s">
        <v>149</v>
      </c>
      <c r="D36" s="40" t="s">
        <v>150</v>
      </c>
      <c r="E36" s="35" t="s">
        <v>151</v>
      </c>
      <c r="F36" s="7" t="s">
        <v>152</v>
      </c>
      <c r="G36" s="8" t="s">
        <v>5</v>
      </c>
      <c r="H36" s="47">
        <v>5.3250000000000002</v>
      </c>
      <c r="I36" s="42">
        <v>1</v>
      </c>
      <c r="J36" s="47">
        <v>5.3250000000000002</v>
      </c>
      <c r="K36" s="43">
        <v>42804</v>
      </c>
      <c r="L36" s="1"/>
    </row>
    <row r="37" spans="1:12" s="6" customFormat="1" ht="21" customHeight="1">
      <c r="A37" s="30">
        <v>34</v>
      </c>
      <c r="B37" s="39">
        <v>42887</v>
      </c>
      <c r="C37" s="40" t="s">
        <v>254</v>
      </c>
      <c r="D37" s="40" t="s">
        <v>255</v>
      </c>
      <c r="E37" s="35" t="s">
        <v>256</v>
      </c>
      <c r="F37" s="7" t="s">
        <v>257</v>
      </c>
      <c r="G37" s="8" t="s">
        <v>5</v>
      </c>
      <c r="H37" s="44">
        <v>20.45</v>
      </c>
      <c r="I37" s="42">
        <v>2</v>
      </c>
      <c r="J37" s="44">
        <v>40.9</v>
      </c>
      <c r="K37" s="43">
        <v>42809</v>
      </c>
      <c r="L37" s="1"/>
    </row>
    <row r="38" spans="1:12" s="6" customFormat="1" ht="21" customHeight="1">
      <c r="A38" s="30">
        <v>35</v>
      </c>
      <c r="B38" s="39">
        <v>42320</v>
      </c>
      <c r="C38" s="40" t="s">
        <v>153</v>
      </c>
      <c r="D38" s="40" t="s">
        <v>154</v>
      </c>
      <c r="E38" s="35" t="s">
        <v>155</v>
      </c>
      <c r="F38" s="7" t="s">
        <v>134</v>
      </c>
      <c r="G38" s="41" t="s">
        <v>6</v>
      </c>
      <c r="H38" s="44" t="s">
        <v>156</v>
      </c>
      <c r="I38" s="42">
        <v>2</v>
      </c>
      <c r="J38" s="45">
        <v>2.9</v>
      </c>
      <c r="K38" s="43">
        <v>42810</v>
      </c>
      <c r="L38" s="1"/>
    </row>
    <row r="39" spans="1:12" s="6" customFormat="1" ht="21" customHeight="1">
      <c r="A39" s="30">
        <v>36</v>
      </c>
      <c r="B39" s="39">
        <v>41746</v>
      </c>
      <c r="C39" s="40" t="s">
        <v>157</v>
      </c>
      <c r="D39" s="40" t="s">
        <v>158</v>
      </c>
      <c r="E39" s="35" t="s">
        <v>159</v>
      </c>
      <c r="F39" s="7" t="s">
        <v>160</v>
      </c>
      <c r="G39" s="41" t="s">
        <v>51</v>
      </c>
      <c r="H39" s="44">
        <v>1.56</v>
      </c>
      <c r="I39" s="42" t="s">
        <v>52</v>
      </c>
      <c r="J39" s="45">
        <v>1.56</v>
      </c>
      <c r="K39" s="43">
        <v>42811</v>
      </c>
      <c r="L39" s="1"/>
    </row>
    <row r="40" spans="1:12" s="6" customFormat="1" ht="21" customHeight="1">
      <c r="A40" s="30">
        <v>37</v>
      </c>
      <c r="B40" s="39">
        <v>40815</v>
      </c>
      <c r="C40" s="40" t="s">
        <v>173</v>
      </c>
      <c r="D40" s="40" t="s">
        <v>170</v>
      </c>
      <c r="E40" s="35" t="s">
        <v>171</v>
      </c>
      <c r="F40" s="7" t="s">
        <v>172</v>
      </c>
      <c r="G40" s="41" t="s">
        <v>5</v>
      </c>
      <c r="H40" s="44">
        <v>6.39</v>
      </c>
      <c r="I40" s="42">
        <v>1</v>
      </c>
      <c r="J40" s="45">
        <v>6.39</v>
      </c>
      <c r="K40" s="43">
        <v>42817</v>
      </c>
      <c r="L40" s="1"/>
    </row>
    <row r="41" spans="1:12" s="6" customFormat="1" ht="21" customHeight="1">
      <c r="A41" s="30">
        <v>38</v>
      </c>
      <c r="B41" s="39">
        <v>42565</v>
      </c>
      <c r="C41" s="40" t="s">
        <v>130</v>
      </c>
      <c r="D41" s="40" t="s">
        <v>124</v>
      </c>
      <c r="E41" s="35" t="s">
        <v>125</v>
      </c>
      <c r="F41" s="7" t="s">
        <v>61</v>
      </c>
      <c r="G41" s="41" t="s">
        <v>20</v>
      </c>
      <c r="H41" s="44">
        <v>23.52</v>
      </c>
      <c r="I41" s="42">
        <v>0</v>
      </c>
      <c r="J41" s="45">
        <v>8.52</v>
      </c>
      <c r="K41" s="43">
        <v>42818</v>
      </c>
      <c r="L41" s="1"/>
    </row>
    <row r="42" spans="1:12" s="6" customFormat="1" ht="21" customHeight="1">
      <c r="A42" s="30">
        <v>39</v>
      </c>
      <c r="B42" s="39">
        <v>41746</v>
      </c>
      <c r="C42" s="40" t="s">
        <v>163</v>
      </c>
      <c r="D42" s="40" t="s">
        <v>164</v>
      </c>
      <c r="E42" s="35" t="s">
        <v>165</v>
      </c>
      <c r="F42" s="7" t="s">
        <v>82</v>
      </c>
      <c r="G42" s="41" t="s">
        <v>51</v>
      </c>
      <c r="H42" s="44">
        <v>4.5</v>
      </c>
      <c r="I42" s="42" t="s">
        <v>52</v>
      </c>
      <c r="J42" s="45">
        <v>4.5</v>
      </c>
      <c r="K42" s="43">
        <v>42818</v>
      </c>
      <c r="L42" s="1"/>
    </row>
    <row r="43" spans="1:12" s="6" customFormat="1" ht="21" customHeight="1">
      <c r="A43" s="30">
        <v>40</v>
      </c>
      <c r="B43" s="39">
        <v>42593</v>
      </c>
      <c r="C43" s="40" t="s">
        <v>166</v>
      </c>
      <c r="D43" s="40" t="s">
        <v>167</v>
      </c>
      <c r="E43" s="35" t="s">
        <v>168</v>
      </c>
      <c r="F43" s="7" t="s">
        <v>77</v>
      </c>
      <c r="G43" s="41" t="s">
        <v>51</v>
      </c>
      <c r="H43" s="44">
        <v>2</v>
      </c>
      <c r="I43" s="42" t="s">
        <v>52</v>
      </c>
      <c r="J43" s="45">
        <v>2</v>
      </c>
      <c r="K43" s="43">
        <v>42818</v>
      </c>
      <c r="L43" s="1"/>
    </row>
    <row r="44" spans="1:12" s="6" customFormat="1" ht="21" customHeight="1">
      <c r="A44" s="30">
        <v>41</v>
      </c>
      <c r="B44" s="39">
        <v>40667</v>
      </c>
      <c r="C44" s="40" t="s">
        <v>141</v>
      </c>
      <c r="D44" s="40" t="s">
        <v>142</v>
      </c>
      <c r="E44" s="35" t="s">
        <v>143</v>
      </c>
      <c r="F44" s="7" t="s">
        <v>144</v>
      </c>
      <c r="G44" s="8" t="s">
        <v>6</v>
      </c>
      <c r="H44" s="47">
        <v>3.3159999999999998</v>
      </c>
      <c r="I44" s="42">
        <v>3</v>
      </c>
      <c r="J44" s="46">
        <v>9.9480000000000004</v>
      </c>
      <c r="K44" s="43">
        <v>42818</v>
      </c>
      <c r="L44" s="1"/>
    </row>
    <row r="45" spans="1:12" s="6" customFormat="1" ht="21" customHeight="1">
      <c r="A45" s="30">
        <v>42</v>
      </c>
      <c r="B45" s="39">
        <v>41760</v>
      </c>
      <c r="C45" s="40" t="s">
        <v>169</v>
      </c>
      <c r="D45" s="40" t="s">
        <v>161</v>
      </c>
      <c r="E45" s="35" t="s">
        <v>162</v>
      </c>
      <c r="F45" s="7" t="s">
        <v>90</v>
      </c>
      <c r="G45" s="41" t="s">
        <v>6</v>
      </c>
      <c r="H45" s="44">
        <v>3</v>
      </c>
      <c r="I45" s="42">
        <v>14</v>
      </c>
      <c r="J45" s="46">
        <v>20.588000000000001</v>
      </c>
      <c r="K45" s="43">
        <v>42819</v>
      </c>
      <c r="L45" s="1"/>
    </row>
    <row r="46" spans="1:12" s="6" customFormat="1" ht="21" customHeight="1">
      <c r="A46" s="30">
        <v>43</v>
      </c>
      <c r="B46" s="39">
        <v>42418</v>
      </c>
      <c r="C46" s="40" t="s">
        <v>174</v>
      </c>
      <c r="D46" s="40" t="s">
        <v>175</v>
      </c>
      <c r="E46" s="35" t="s">
        <v>176</v>
      </c>
      <c r="F46" s="7" t="s">
        <v>68</v>
      </c>
      <c r="G46" s="8" t="s">
        <v>20</v>
      </c>
      <c r="H46" s="44">
        <v>13.8</v>
      </c>
      <c r="I46" s="42">
        <v>0</v>
      </c>
      <c r="J46" s="45">
        <v>6.4</v>
      </c>
      <c r="K46" s="43">
        <v>42823</v>
      </c>
      <c r="L46" s="1"/>
    </row>
    <row r="47" spans="1:12" s="6" customFormat="1" ht="21" customHeight="1">
      <c r="A47" s="30">
        <v>44</v>
      </c>
      <c r="B47" s="39">
        <v>40969</v>
      </c>
      <c r="C47" s="40" t="s">
        <v>195</v>
      </c>
      <c r="D47" s="40" t="s">
        <v>196</v>
      </c>
      <c r="E47" s="35" t="s">
        <v>197</v>
      </c>
      <c r="F47" s="7" t="s">
        <v>134</v>
      </c>
      <c r="G47" s="8" t="s">
        <v>6</v>
      </c>
      <c r="H47" s="44">
        <v>2.25</v>
      </c>
      <c r="I47" s="42">
        <v>1</v>
      </c>
      <c r="J47" s="45">
        <v>2.25</v>
      </c>
      <c r="K47" s="43">
        <v>42823</v>
      </c>
      <c r="L47" s="1"/>
    </row>
    <row r="48" spans="1:12" s="6" customFormat="1" ht="21" customHeight="1">
      <c r="A48" s="30">
        <v>45</v>
      </c>
      <c r="B48" s="39">
        <v>41746</v>
      </c>
      <c r="C48" s="40" t="s">
        <v>190</v>
      </c>
      <c r="D48" s="40" t="s">
        <v>187</v>
      </c>
      <c r="E48" s="35" t="s">
        <v>188</v>
      </c>
      <c r="F48" s="7" t="s">
        <v>189</v>
      </c>
      <c r="G48" s="8" t="s">
        <v>18</v>
      </c>
      <c r="H48" s="44">
        <v>2.2000000000000002</v>
      </c>
      <c r="I48" s="42" t="s">
        <v>41</v>
      </c>
      <c r="J48" s="45">
        <v>2.2000000000000002</v>
      </c>
      <c r="K48" s="43">
        <v>42825</v>
      </c>
      <c r="L48" s="1"/>
    </row>
    <row r="49" spans="1:12" s="6" customFormat="1" ht="21" customHeight="1">
      <c r="A49" s="30">
        <v>46</v>
      </c>
      <c r="B49" s="39">
        <v>39779</v>
      </c>
      <c r="C49" s="40" t="s">
        <v>177</v>
      </c>
      <c r="D49" s="40" t="s">
        <v>179</v>
      </c>
      <c r="E49" s="35" t="s">
        <v>178</v>
      </c>
      <c r="F49" s="7" t="s">
        <v>180</v>
      </c>
      <c r="G49" s="41" t="s">
        <v>5</v>
      </c>
      <c r="H49" s="47">
        <v>30.975000000000001</v>
      </c>
      <c r="I49" s="42">
        <v>2</v>
      </c>
      <c r="J49" s="45">
        <v>61.95</v>
      </c>
      <c r="K49" s="43">
        <v>42825</v>
      </c>
      <c r="L49" s="1"/>
    </row>
    <row r="50" spans="1:12" s="6" customFormat="1" ht="21" customHeight="1">
      <c r="A50" s="30">
        <v>47</v>
      </c>
      <c r="B50" s="39">
        <v>39422</v>
      </c>
      <c r="C50" s="40" t="s">
        <v>181</v>
      </c>
      <c r="D50" s="40" t="s">
        <v>182</v>
      </c>
      <c r="E50" s="35" t="s">
        <v>183</v>
      </c>
      <c r="F50" s="7" t="s">
        <v>90</v>
      </c>
      <c r="G50" s="41" t="s">
        <v>6</v>
      </c>
      <c r="H50" s="44">
        <v>2.35</v>
      </c>
      <c r="I50" s="42">
        <v>4</v>
      </c>
      <c r="J50" s="45">
        <v>9.4</v>
      </c>
      <c r="K50" s="43">
        <v>42825</v>
      </c>
      <c r="L50" s="1"/>
    </row>
    <row r="51" spans="1:12" s="6" customFormat="1" ht="21" customHeight="1">
      <c r="A51" s="30">
        <v>48</v>
      </c>
      <c r="B51" s="39">
        <v>42593</v>
      </c>
      <c r="C51" s="40" t="s">
        <v>184</v>
      </c>
      <c r="D51" s="40" t="s">
        <v>185</v>
      </c>
      <c r="E51" s="35" t="s">
        <v>186</v>
      </c>
      <c r="F51" s="7" t="s">
        <v>55</v>
      </c>
      <c r="G51" s="41" t="s">
        <v>51</v>
      </c>
      <c r="H51" s="44">
        <v>9.73</v>
      </c>
      <c r="I51" s="42" t="s">
        <v>52</v>
      </c>
      <c r="J51" s="45">
        <v>9.73</v>
      </c>
      <c r="K51" s="43">
        <v>42825</v>
      </c>
      <c r="L51" s="1"/>
    </row>
    <row r="52" spans="1:12" s="6" customFormat="1" ht="21" customHeight="1">
      <c r="A52" s="30">
        <v>49</v>
      </c>
      <c r="B52" s="39">
        <v>40667</v>
      </c>
      <c r="C52" s="40" t="s">
        <v>191</v>
      </c>
      <c r="D52" s="40" t="s">
        <v>192</v>
      </c>
      <c r="E52" s="35" t="s">
        <v>193</v>
      </c>
      <c r="F52" s="7" t="s">
        <v>194</v>
      </c>
      <c r="G52" s="41" t="s">
        <v>5</v>
      </c>
      <c r="H52" s="47">
        <v>1.895</v>
      </c>
      <c r="I52" s="42">
        <v>0</v>
      </c>
      <c r="J52" s="45">
        <v>1.19</v>
      </c>
      <c r="K52" s="43">
        <v>42825</v>
      </c>
      <c r="L52" s="1"/>
    </row>
    <row r="53" spans="1:12" s="6" customFormat="1" ht="21" customHeight="1">
      <c r="A53" s="30">
        <v>50</v>
      </c>
      <c r="B53" s="39">
        <v>40815</v>
      </c>
      <c r="C53" s="40" t="s">
        <v>137</v>
      </c>
      <c r="D53" s="40" t="s">
        <v>138</v>
      </c>
      <c r="E53" s="35" t="s">
        <v>139</v>
      </c>
      <c r="F53" s="7" t="s">
        <v>140</v>
      </c>
      <c r="G53" s="8" t="s">
        <v>6</v>
      </c>
      <c r="H53" s="44">
        <v>2.8</v>
      </c>
      <c r="I53" s="42">
        <v>4</v>
      </c>
      <c r="J53" s="45">
        <v>11.2</v>
      </c>
      <c r="K53" s="43">
        <v>42825</v>
      </c>
      <c r="L53" s="1"/>
    </row>
    <row r="54" spans="1:12" s="6" customFormat="1" ht="21" customHeight="1">
      <c r="A54" s="30">
        <v>51</v>
      </c>
      <c r="B54" s="39">
        <v>40654</v>
      </c>
      <c r="C54" s="40" t="s">
        <v>146</v>
      </c>
      <c r="D54" s="40" t="s">
        <v>147</v>
      </c>
      <c r="E54" s="35" t="s">
        <v>148</v>
      </c>
      <c r="F54" s="7" t="s">
        <v>50</v>
      </c>
      <c r="G54" s="8" t="s">
        <v>6</v>
      </c>
      <c r="H54" s="44">
        <v>3.3</v>
      </c>
      <c r="I54" s="42">
        <v>3</v>
      </c>
      <c r="J54" s="45">
        <v>9.9</v>
      </c>
      <c r="K54" s="43">
        <v>42825</v>
      </c>
      <c r="L54" s="1"/>
    </row>
    <row r="55" spans="1:12" s="6" customFormat="1" ht="21" customHeight="1">
      <c r="A55" s="30">
        <v>52</v>
      </c>
      <c r="B55" s="39">
        <v>39563</v>
      </c>
      <c r="C55" s="40" t="s">
        <v>198</v>
      </c>
      <c r="D55" s="40" t="s">
        <v>199</v>
      </c>
      <c r="E55" s="35" t="s">
        <v>200</v>
      </c>
      <c r="F55" s="7" t="s">
        <v>201</v>
      </c>
      <c r="G55" s="41" t="s">
        <v>5</v>
      </c>
      <c r="H55" s="44">
        <v>3.9</v>
      </c>
      <c r="I55" s="42">
        <v>2</v>
      </c>
      <c r="J55" s="45">
        <v>7.8</v>
      </c>
      <c r="K55" s="43">
        <v>42825</v>
      </c>
      <c r="L55" s="1"/>
    </row>
    <row r="56" spans="1:12" s="6" customFormat="1" ht="21" customHeight="1">
      <c r="A56" s="30">
        <v>53</v>
      </c>
      <c r="B56" s="39">
        <v>40661</v>
      </c>
      <c r="C56" s="40" t="s">
        <v>205</v>
      </c>
      <c r="D56" s="40" t="s">
        <v>206</v>
      </c>
      <c r="E56" s="35" t="s">
        <v>207</v>
      </c>
      <c r="F56" s="7" t="s">
        <v>90</v>
      </c>
      <c r="G56" s="41" t="s">
        <v>6</v>
      </c>
      <c r="H56" s="44">
        <v>3</v>
      </c>
      <c r="I56" s="42">
        <v>4</v>
      </c>
      <c r="J56" s="45">
        <v>12</v>
      </c>
      <c r="K56" s="43">
        <v>42838</v>
      </c>
      <c r="L56" s="1"/>
    </row>
    <row r="57" spans="1:12" s="6" customFormat="1" ht="21" customHeight="1">
      <c r="A57" s="30">
        <v>54</v>
      </c>
      <c r="B57" s="39">
        <v>41332</v>
      </c>
      <c r="C57" s="40" t="s">
        <v>202</v>
      </c>
      <c r="D57" s="40" t="s">
        <v>203</v>
      </c>
      <c r="E57" s="35" t="s">
        <v>204</v>
      </c>
      <c r="F57" s="7" t="s">
        <v>112</v>
      </c>
      <c r="G57" s="41" t="s">
        <v>19</v>
      </c>
      <c r="H57" s="44">
        <v>1.2</v>
      </c>
      <c r="I57" s="42" t="s">
        <v>52</v>
      </c>
      <c r="J57" s="45">
        <v>1.2</v>
      </c>
      <c r="K57" s="43">
        <v>42839</v>
      </c>
      <c r="L57" s="1"/>
    </row>
    <row r="58" spans="1:12" s="6" customFormat="1" ht="21" customHeight="1">
      <c r="A58" s="30">
        <v>55</v>
      </c>
      <c r="B58" s="39">
        <v>41011</v>
      </c>
      <c r="C58" s="40" t="s">
        <v>208</v>
      </c>
      <c r="D58" s="40" t="s">
        <v>209</v>
      </c>
      <c r="E58" s="35" t="s">
        <v>210</v>
      </c>
      <c r="F58" s="7" t="s">
        <v>211</v>
      </c>
      <c r="G58" s="41" t="s">
        <v>5</v>
      </c>
      <c r="H58" s="47">
        <v>3.0939999999999999</v>
      </c>
      <c r="I58" s="42">
        <v>2</v>
      </c>
      <c r="J58" s="46">
        <v>6.1879999999999997</v>
      </c>
      <c r="K58" s="43">
        <v>42839</v>
      </c>
      <c r="L58" s="1"/>
    </row>
    <row r="59" spans="1:12" s="6" customFormat="1" ht="21" customHeight="1">
      <c r="A59" s="30">
        <v>56</v>
      </c>
      <c r="B59" s="39">
        <v>40309</v>
      </c>
      <c r="C59" s="40" t="s">
        <v>212</v>
      </c>
      <c r="D59" s="40" t="s">
        <v>213</v>
      </c>
      <c r="E59" s="35" t="s">
        <v>214</v>
      </c>
      <c r="F59" s="7" t="s">
        <v>265</v>
      </c>
      <c r="G59" s="41" t="s">
        <v>5</v>
      </c>
      <c r="H59" s="44">
        <v>46.92</v>
      </c>
      <c r="I59" s="42">
        <v>1</v>
      </c>
      <c r="J59" s="45">
        <v>46.92</v>
      </c>
      <c r="K59" s="43">
        <v>42845</v>
      </c>
      <c r="L59" s="1"/>
    </row>
    <row r="60" spans="1:12" s="6" customFormat="1" ht="21" customHeight="1">
      <c r="A60" s="30">
        <v>57</v>
      </c>
      <c r="B60" s="39">
        <v>40948</v>
      </c>
      <c r="C60" s="40" t="s">
        <v>217</v>
      </c>
      <c r="D60" s="40" t="s">
        <v>215</v>
      </c>
      <c r="E60" s="35" t="s">
        <v>216</v>
      </c>
      <c r="F60" s="7" t="s">
        <v>90</v>
      </c>
      <c r="G60" s="41" t="s">
        <v>6</v>
      </c>
      <c r="H60" s="44">
        <v>3.2</v>
      </c>
      <c r="I60" s="42">
        <v>9</v>
      </c>
      <c r="J60" s="45">
        <v>28.8</v>
      </c>
      <c r="K60" s="43">
        <v>42845</v>
      </c>
      <c r="L60" s="1"/>
    </row>
    <row r="61" spans="1:12" s="6" customFormat="1" ht="21" customHeight="1">
      <c r="A61" s="30">
        <v>58</v>
      </c>
      <c r="B61" s="39">
        <v>41892</v>
      </c>
      <c r="C61" s="40" t="s">
        <v>218</v>
      </c>
      <c r="D61" s="40" t="s">
        <v>219</v>
      </c>
      <c r="E61" s="35" t="s">
        <v>220</v>
      </c>
      <c r="F61" s="7" t="s">
        <v>221</v>
      </c>
      <c r="G61" s="41" t="s">
        <v>51</v>
      </c>
      <c r="H61" s="44">
        <v>295.7</v>
      </c>
      <c r="I61" s="42" t="s">
        <v>222</v>
      </c>
      <c r="J61" s="45">
        <v>295.7</v>
      </c>
      <c r="K61" s="43">
        <v>42853</v>
      </c>
      <c r="L61" s="1"/>
    </row>
    <row r="62" spans="1:12" s="6" customFormat="1" ht="21" customHeight="1">
      <c r="A62" s="30">
        <v>59</v>
      </c>
      <c r="B62" s="39">
        <v>41746</v>
      </c>
      <c r="C62" s="40" t="s">
        <v>224</v>
      </c>
      <c r="D62" s="40" t="s">
        <v>223</v>
      </c>
      <c r="E62" s="35" t="s">
        <v>225</v>
      </c>
      <c r="F62" s="7" t="s">
        <v>86</v>
      </c>
      <c r="G62" s="41" t="s">
        <v>24</v>
      </c>
      <c r="H62" s="44">
        <v>2.66</v>
      </c>
      <c r="I62" s="42" t="s">
        <v>41</v>
      </c>
      <c r="J62" s="45">
        <v>2.66</v>
      </c>
      <c r="K62" s="43">
        <v>42853</v>
      </c>
      <c r="L62" s="1"/>
    </row>
    <row r="63" spans="1:12" s="6" customFormat="1" ht="21" customHeight="1">
      <c r="A63" s="30">
        <v>60</v>
      </c>
      <c r="B63" s="39">
        <v>40661</v>
      </c>
      <c r="C63" s="40" t="s">
        <v>205</v>
      </c>
      <c r="D63" s="40" t="s">
        <v>206</v>
      </c>
      <c r="E63" s="35" t="s">
        <v>207</v>
      </c>
      <c r="F63" s="7" t="s">
        <v>90</v>
      </c>
      <c r="G63" s="41" t="s">
        <v>6</v>
      </c>
      <c r="H63" s="44">
        <v>3</v>
      </c>
      <c r="I63" s="42">
        <v>3</v>
      </c>
      <c r="J63" s="45">
        <v>9</v>
      </c>
      <c r="K63" s="43">
        <v>42859</v>
      </c>
      <c r="L63" s="1"/>
    </row>
    <row r="64" spans="1:12" s="6" customFormat="1" ht="21" customHeight="1">
      <c r="A64" s="30">
        <v>61</v>
      </c>
      <c r="B64" s="39">
        <v>40996</v>
      </c>
      <c r="C64" s="40" t="s">
        <v>103</v>
      </c>
      <c r="D64" s="40" t="s">
        <v>104</v>
      </c>
      <c r="E64" s="35" t="s">
        <v>105</v>
      </c>
      <c r="F64" s="7" t="s">
        <v>26</v>
      </c>
      <c r="G64" s="41" t="s">
        <v>6</v>
      </c>
      <c r="H64" s="44">
        <v>3.2</v>
      </c>
      <c r="I64" s="42">
        <v>4</v>
      </c>
      <c r="J64" s="45">
        <v>12.8</v>
      </c>
      <c r="K64" s="43">
        <v>42860</v>
      </c>
      <c r="L64" s="1"/>
    </row>
    <row r="65" spans="1:12" s="6" customFormat="1" ht="21" customHeight="1">
      <c r="A65" s="30">
        <v>62</v>
      </c>
      <c r="B65" s="39">
        <v>37693</v>
      </c>
      <c r="C65" s="40" t="s">
        <v>226</v>
      </c>
      <c r="D65" s="40" t="s">
        <v>227</v>
      </c>
      <c r="E65" s="35" t="s">
        <v>228</v>
      </c>
      <c r="F65" s="7" t="s">
        <v>26</v>
      </c>
      <c r="G65" s="41" t="s">
        <v>51</v>
      </c>
      <c r="H65" s="44">
        <v>375</v>
      </c>
      <c r="I65" s="42" t="s">
        <v>222</v>
      </c>
      <c r="J65" s="45">
        <v>375</v>
      </c>
      <c r="K65" s="43">
        <v>42860</v>
      </c>
      <c r="L65" s="1"/>
    </row>
    <row r="66" spans="1:12" s="6" customFormat="1" ht="21" customHeight="1">
      <c r="A66" s="30">
        <v>63</v>
      </c>
      <c r="B66" s="39">
        <v>39300</v>
      </c>
      <c r="C66" s="40" t="s">
        <v>231</v>
      </c>
      <c r="D66" s="40" t="s">
        <v>229</v>
      </c>
      <c r="E66" s="35" t="s">
        <v>230</v>
      </c>
      <c r="F66" s="7" t="s">
        <v>152</v>
      </c>
      <c r="G66" s="41" t="s">
        <v>5</v>
      </c>
      <c r="H66" s="44">
        <v>1.1399999999999999</v>
      </c>
      <c r="I66" s="42">
        <v>2</v>
      </c>
      <c r="J66" s="45">
        <v>2.2799999999999998</v>
      </c>
      <c r="K66" s="43">
        <v>42864</v>
      </c>
      <c r="L66" s="1"/>
    </row>
    <row r="67" spans="1:12" s="6" customFormat="1" ht="21" customHeight="1">
      <c r="A67" s="30">
        <v>64</v>
      </c>
      <c r="B67" s="39">
        <v>41648</v>
      </c>
      <c r="C67" s="40" t="s">
        <v>232</v>
      </c>
      <c r="D67" s="40" t="s">
        <v>233</v>
      </c>
      <c r="E67" s="35" t="s">
        <v>234</v>
      </c>
      <c r="F67" s="7" t="s">
        <v>90</v>
      </c>
      <c r="G67" s="41" t="s">
        <v>6</v>
      </c>
      <c r="H67" s="44" t="s">
        <v>235</v>
      </c>
      <c r="I67" s="42">
        <v>11</v>
      </c>
      <c r="J67" s="45">
        <v>26.2</v>
      </c>
      <c r="K67" s="43">
        <v>42867</v>
      </c>
      <c r="L67" s="1"/>
    </row>
    <row r="68" spans="1:12" s="6" customFormat="1" ht="21" customHeight="1">
      <c r="A68" s="30">
        <v>65</v>
      </c>
      <c r="B68" s="39">
        <v>40729</v>
      </c>
      <c r="C68" s="40" t="s">
        <v>236</v>
      </c>
      <c r="D68" s="40" t="s">
        <v>237</v>
      </c>
      <c r="E68" s="35" t="s">
        <v>238</v>
      </c>
      <c r="F68" s="7" t="s">
        <v>239</v>
      </c>
      <c r="G68" s="41" t="s">
        <v>6</v>
      </c>
      <c r="H68" s="44">
        <v>1.5</v>
      </c>
      <c r="I68" s="42">
        <v>12</v>
      </c>
      <c r="J68" s="45">
        <v>18</v>
      </c>
      <c r="K68" s="43">
        <v>42867</v>
      </c>
      <c r="L68" s="1"/>
    </row>
    <row r="69" spans="1:12" s="6" customFormat="1" ht="21" customHeight="1">
      <c r="A69" s="30">
        <v>66</v>
      </c>
      <c r="B69" s="39">
        <v>41892</v>
      </c>
      <c r="C69" s="40" t="s">
        <v>218</v>
      </c>
      <c r="D69" s="40" t="s">
        <v>219</v>
      </c>
      <c r="E69" s="35" t="s">
        <v>220</v>
      </c>
      <c r="F69" s="7" t="s">
        <v>221</v>
      </c>
      <c r="G69" s="41" t="s">
        <v>51</v>
      </c>
      <c r="H69" s="44">
        <v>295.7</v>
      </c>
      <c r="I69" s="42" t="s">
        <v>222</v>
      </c>
      <c r="J69" s="45">
        <v>295.7</v>
      </c>
      <c r="K69" s="43">
        <v>42872</v>
      </c>
      <c r="L69" s="1"/>
    </row>
    <row r="70" spans="1:12" s="6" customFormat="1" ht="21" customHeight="1">
      <c r="A70" s="30">
        <v>67</v>
      </c>
      <c r="B70" s="39">
        <v>40996</v>
      </c>
      <c r="C70" s="40" t="s">
        <v>103</v>
      </c>
      <c r="D70" s="40" t="s">
        <v>104</v>
      </c>
      <c r="E70" s="35" t="s">
        <v>105</v>
      </c>
      <c r="F70" s="7" t="s">
        <v>26</v>
      </c>
      <c r="G70" s="41" t="s">
        <v>6</v>
      </c>
      <c r="H70" s="44">
        <v>3.2</v>
      </c>
      <c r="I70" s="42">
        <v>2</v>
      </c>
      <c r="J70" s="45">
        <v>0.6</v>
      </c>
      <c r="K70" s="43">
        <v>42873</v>
      </c>
      <c r="L70" s="1"/>
    </row>
    <row r="71" spans="1:12" s="6" customFormat="1" ht="21" customHeight="1">
      <c r="A71" s="30">
        <v>68</v>
      </c>
      <c r="B71" s="39">
        <v>40309</v>
      </c>
      <c r="C71" s="40" t="s">
        <v>212</v>
      </c>
      <c r="D71" s="40" t="s">
        <v>213</v>
      </c>
      <c r="E71" s="35" t="s">
        <v>214</v>
      </c>
      <c r="F71" s="7" t="s">
        <v>265</v>
      </c>
      <c r="G71" s="41" t="s">
        <v>5</v>
      </c>
      <c r="H71" s="44">
        <v>3.6</v>
      </c>
      <c r="I71" s="42">
        <v>1</v>
      </c>
      <c r="J71" s="45">
        <v>3.6</v>
      </c>
      <c r="K71" s="43">
        <v>42873</v>
      </c>
      <c r="L71" s="1"/>
    </row>
    <row r="72" spans="1:12" s="6" customFormat="1" ht="21" customHeight="1">
      <c r="A72" s="30">
        <v>69</v>
      </c>
      <c r="B72" s="39">
        <v>40948</v>
      </c>
      <c r="C72" s="40" t="s">
        <v>217</v>
      </c>
      <c r="D72" s="40" t="s">
        <v>215</v>
      </c>
      <c r="E72" s="35" t="s">
        <v>216</v>
      </c>
      <c r="F72" s="7" t="s">
        <v>90</v>
      </c>
      <c r="G72" s="41" t="s">
        <v>6</v>
      </c>
      <c r="H72" s="44" t="s">
        <v>240</v>
      </c>
      <c r="I72" s="42">
        <v>13</v>
      </c>
      <c r="J72" s="45">
        <v>41.15</v>
      </c>
      <c r="K72" s="43">
        <v>42881</v>
      </c>
      <c r="L72" s="1"/>
    </row>
    <row r="73" spans="1:12" s="6" customFormat="1" ht="21" customHeight="1">
      <c r="A73" s="30">
        <v>70</v>
      </c>
      <c r="B73" s="39">
        <v>39653</v>
      </c>
      <c r="C73" s="40" t="s">
        <v>242</v>
      </c>
      <c r="D73" s="40" t="s">
        <v>243</v>
      </c>
      <c r="E73" s="35" t="s">
        <v>241</v>
      </c>
      <c r="F73" s="7" t="s">
        <v>50</v>
      </c>
      <c r="G73" s="41" t="s">
        <v>6</v>
      </c>
      <c r="H73" s="44">
        <v>3</v>
      </c>
      <c r="I73" s="42">
        <v>5</v>
      </c>
      <c r="J73" s="45">
        <v>12.5</v>
      </c>
      <c r="K73" s="43">
        <v>42885</v>
      </c>
      <c r="L73" s="1"/>
    </row>
    <row r="74" spans="1:12" s="6" customFormat="1" ht="21" customHeight="1">
      <c r="A74" s="30">
        <v>71</v>
      </c>
      <c r="B74" s="39">
        <v>42047</v>
      </c>
      <c r="C74" s="40" t="s">
        <v>246</v>
      </c>
      <c r="D74" s="40" t="s">
        <v>244</v>
      </c>
      <c r="E74" s="35" t="s">
        <v>245</v>
      </c>
      <c r="F74" s="7" t="s">
        <v>82</v>
      </c>
      <c r="G74" s="41" t="s">
        <v>51</v>
      </c>
      <c r="H74" s="47">
        <v>2.145</v>
      </c>
      <c r="I74" s="42" t="s">
        <v>52</v>
      </c>
      <c r="J74" s="47">
        <v>2.145</v>
      </c>
      <c r="K74" s="43">
        <v>42887</v>
      </c>
      <c r="L74" s="1"/>
    </row>
    <row r="75" spans="1:12" s="6" customFormat="1" ht="21" customHeight="1">
      <c r="A75" s="30">
        <v>72</v>
      </c>
      <c r="B75" s="39">
        <v>41074</v>
      </c>
      <c r="C75" s="40" t="s">
        <v>247</v>
      </c>
      <c r="D75" s="40" t="s">
        <v>248</v>
      </c>
      <c r="E75" s="35" t="s">
        <v>249</v>
      </c>
      <c r="F75" s="7" t="s">
        <v>35</v>
      </c>
      <c r="G75" s="41" t="s">
        <v>5</v>
      </c>
      <c r="H75" s="44">
        <v>4.42</v>
      </c>
      <c r="I75" s="42">
        <v>2</v>
      </c>
      <c r="J75" s="45">
        <v>8.84</v>
      </c>
      <c r="K75" s="43">
        <v>42888</v>
      </c>
      <c r="L75" s="1"/>
    </row>
    <row r="76" spans="1:12" s="6" customFormat="1" ht="21" customHeight="1">
      <c r="A76" s="30">
        <v>73</v>
      </c>
      <c r="B76" s="39">
        <v>42810</v>
      </c>
      <c r="C76" s="40" t="s">
        <v>250</v>
      </c>
      <c r="D76" s="40" t="s">
        <v>251</v>
      </c>
      <c r="E76" s="35" t="s">
        <v>253</v>
      </c>
      <c r="F76" s="7" t="s">
        <v>61</v>
      </c>
      <c r="G76" s="41" t="s">
        <v>20</v>
      </c>
      <c r="H76" s="44">
        <v>10</v>
      </c>
      <c r="I76" s="42" t="s">
        <v>252</v>
      </c>
      <c r="J76" s="45">
        <v>10</v>
      </c>
      <c r="K76" s="43">
        <v>42889</v>
      </c>
      <c r="L76" s="1"/>
    </row>
    <row r="77" spans="1:12" s="6" customFormat="1" ht="21" customHeight="1">
      <c r="A77" s="30">
        <v>74</v>
      </c>
      <c r="B77" s="39">
        <v>41172</v>
      </c>
      <c r="C77" s="40" t="s">
        <v>258</v>
      </c>
      <c r="D77" s="40" t="s">
        <v>259</v>
      </c>
      <c r="E77" s="35" t="s">
        <v>260</v>
      </c>
      <c r="F77" s="7" t="s">
        <v>261</v>
      </c>
      <c r="G77" s="41" t="s">
        <v>5</v>
      </c>
      <c r="H77" s="47">
        <v>2.234</v>
      </c>
      <c r="I77" s="42">
        <v>2</v>
      </c>
      <c r="J77" s="47">
        <v>4.468</v>
      </c>
      <c r="K77" s="43">
        <v>42892</v>
      </c>
      <c r="L77" s="1"/>
    </row>
    <row r="78" spans="1:12" s="6" customFormat="1" ht="21" customHeight="1">
      <c r="A78" s="30">
        <v>75</v>
      </c>
      <c r="B78" s="39">
        <v>40612</v>
      </c>
      <c r="C78" s="40" t="s">
        <v>264</v>
      </c>
      <c r="D78" s="40" t="s">
        <v>262</v>
      </c>
      <c r="E78" s="35" t="s">
        <v>263</v>
      </c>
      <c r="F78" s="7" t="s">
        <v>189</v>
      </c>
      <c r="G78" s="41" t="s">
        <v>5</v>
      </c>
      <c r="H78" s="44">
        <v>7.45</v>
      </c>
      <c r="I78" s="42">
        <v>2</v>
      </c>
      <c r="J78" s="44">
        <v>14.9</v>
      </c>
      <c r="K78" s="43">
        <v>42901</v>
      </c>
      <c r="L78" s="1"/>
    </row>
    <row r="79" spans="1:12" s="6" customFormat="1" ht="21" customHeight="1">
      <c r="A79" s="30">
        <v>76</v>
      </c>
      <c r="B79" s="39">
        <v>40309</v>
      </c>
      <c r="C79" s="40" t="s">
        <v>212</v>
      </c>
      <c r="D79" s="40" t="s">
        <v>213</v>
      </c>
      <c r="E79" s="35" t="s">
        <v>214</v>
      </c>
      <c r="F79" s="7" t="s">
        <v>265</v>
      </c>
      <c r="G79" s="41" t="s">
        <v>5</v>
      </c>
      <c r="H79" s="44">
        <v>46.92</v>
      </c>
      <c r="I79" s="42">
        <v>1</v>
      </c>
      <c r="J79" s="44">
        <v>46.92</v>
      </c>
      <c r="K79" s="43">
        <v>42901</v>
      </c>
      <c r="L79" s="1"/>
    </row>
    <row r="80" spans="1:12" s="6" customFormat="1" ht="21" customHeight="1">
      <c r="A80" s="30">
        <v>77</v>
      </c>
      <c r="B80" s="39">
        <v>37693</v>
      </c>
      <c r="C80" s="40" t="s">
        <v>226</v>
      </c>
      <c r="D80" s="40" t="s">
        <v>227</v>
      </c>
      <c r="E80" s="35" t="s">
        <v>228</v>
      </c>
      <c r="F80" s="7" t="s">
        <v>26</v>
      </c>
      <c r="G80" s="41" t="s">
        <v>51</v>
      </c>
      <c r="H80" s="44">
        <v>203</v>
      </c>
      <c r="I80" s="42" t="s">
        <v>41</v>
      </c>
      <c r="J80" s="45">
        <v>203</v>
      </c>
      <c r="K80" s="43">
        <v>42902</v>
      </c>
      <c r="L80" s="1"/>
    </row>
    <row r="81" spans="1:12" s="6" customFormat="1" ht="21" customHeight="1">
      <c r="A81" s="30">
        <v>78</v>
      </c>
      <c r="B81" s="39">
        <v>39597</v>
      </c>
      <c r="C81" s="40" t="s">
        <v>266</v>
      </c>
      <c r="D81" s="40" t="s">
        <v>267</v>
      </c>
      <c r="E81" s="35" t="s">
        <v>268</v>
      </c>
      <c r="F81" s="7" t="s">
        <v>90</v>
      </c>
      <c r="G81" s="41" t="s">
        <v>6</v>
      </c>
      <c r="H81" s="44">
        <v>2.5</v>
      </c>
      <c r="I81" s="42">
        <v>0</v>
      </c>
      <c r="J81" s="45">
        <v>2</v>
      </c>
      <c r="K81" s="43">
        <v>42908</v>
      </c>
      <c r="L81" s="1"/>
    </row>
    <row r="82" spans="1:12" s="6" customFormat="1" ht="21" customHeight="1">
      <c r="A82" s="30">
        <v>79</v>
      </c>
      <c r="B82" s="39">
        <v>41088</v>
      </c>
      <c r="C82" s="40" t="s">
        <v>79</v>
      </c>
      <c r="D82" s="40" t="s">
        <v>80</v>
      </c>
      <c r="E82" s="35" t="s">
        <v>81</v>
      </c>
      <c r="F82" s="7" t="s">
        <v>82</v>
      </c>
      <c r="G82" s="8" t="s">
        <v>6</v>
      </c>
      <c r="H82" s="44">
        <v>3.2</v>
      </c>
      <c r="I82" s="42">
        <v>3</v>
      </c>
      <c r="J82" s="45">
        <v>9.15</v>
      </c>
      <c r="K82" s="43">
        <v>42916</v>
      </c>
      <c r="L82" s="1"/>
    </row>
    <row r="83" spans="1:12" s="6" customFormat="1" ht="21" customHeight="1">
      <c r="A83" s="30">
        <v>80</v>
      </c>
      <c r="B83" s="39">
        <v>37700</v>
      </c>
      <c r="C83" s="40" t="s">
        <v>269</v>
      </c>
      <c r="D83" s="40" t="s">
        <v>271</v>
      </c>
      <c r="E83" s="35" t="s">
        <v>272</v>
      </c>
      <c r="F83" s="7" t="s">
        <v>270</v>
      </c>
      <c r="G83" s="41" t="s">
        <v>5</v>
      </c>
      <c r="H83" s="47">
        <v>5.0449999999999999</v>
      </c>
      <c r="I83" s="42">
        <v>2</v>
      </c>
      <c r="J83" s="45">
        <v>10.09</v>
      </c>
      <c r="K83" s="43">
        <v>42923</v>
      </c>
      <c r="L83" s="1"/>
    </row>
    <row r="84" spans="1:12" s="6" customFormat="1" ht="21" customHeight="1">
      <c r="A84" s="30">
        <v>81</v>
      </c>
      <c r="B84" s="39">
        <v>42285</v>
      </c>
      <c r="C84" s="40" t="s">
        <v>273</v>
      </c>
      <c r="D84" s="40" t="s">
        <v>274</v>
      </c>
      <c r="E84" s="35" t="s">
        <v>275</v>
      </c>
      <c r="F84" s="7" t="s">
        <v>276</v>
      </c>
      <c r="G84" s="41" t="s">
        <v>19</v>
      </c>
      <c r="H84" s="47">
        <v>1.0629999999999999</v>
      </c>
      <c r="I84" s="42" t="s">
        <v>52</v>
      </c>
      <c r="J84" s="46">
        <v>1.0629999999999999</v>
      </c>
      <c r="K84" s="43">
        <v>42929</v>
      </c>
      <c r="L84" s="1"/>
    </row>
    <row r="85" spans="1:12" s="6" customFormat="1" ht="21" customHeight="1">
      <c r="A85" s="30">
        <v>82</v>
      </c>
      <c r="B85" s="39">
        <v>40815</v>
      </c>
      <c r="C85" s="40" t="s">
        <v>137</v>
      </c>
      <c r="D85" s="40" t="s">
        <v>138</v>
      </c>
      <c r="E85" s="35" t="s">
        <v>139</v>
      </c>
      <c r="F85" s="7" t="s">
        <v>140</v>
      </c>
      <c r="G85" s="8" t="s">
        <v>6</v>
      </c>
      <c r="H85" s="44">
        <v>2.8</v>
      </c>
      <c r="I85" s="42">
        <v>5</v>
      </c>
      <c r="J85" s="45">
        <v>14</v>
      </c>
      <c r="K85" s="43">
        <v>42930</v>
      </c>
      <c r="L85" s="1"/>
    </row>
    <row r="86" spans="1:12" s="6" customFormat="1" ht="21" customHeight="1">
      <c r="A86" s="30">
        <v>83</v>
      </c>
      <c r="B86" s="39">
        <v>41746</v>
      </c>
      <c r="C86" s="40" t="s">
        <v>277</v>
      </c>
      <c r="D86" s="40" t="s">
        <v>278</v>
      </c>
      <c r="E86" s="35" t="s">
        <v>279</v>
      </c>
      <c r="F86" s="7" t="s">
        <v>129</v>
      </c>
      <c r="G86" s="41" t="s">
        <v>280</v>
      </c>
      <c r="H86" s="47" t="s">
        <v>281</v>
      </c>
      <c r="I86" s="42">
        <v>2</v>
      </c>
      <c r="J86" s="46">
        <v>23.646000000000001</v>
      </c>
      <c r="K86" s="43">
        <v>42931</v>
      </c>
      <c r="L86" s="1"/>
    </row>
    <row r="87" spans="1:12" s="6" customFormat="1" ht="21" customHeight="1">
      <c r="A87" s="30">
        <v>84</v>
      </c>
      <c r="B87" s="39">
        <v>41353</v>
      </c>
      <c r="C87" s="40" t="s">
        <v>282</v>
      </c>
      <c r="D87" s="40" t="s">
        <v>284</v>
      </c>
      <c r="E87" s="35" t="s">
        <v>283</v>
      </c>
      <c r="F87" s="7" t="s">
        <v>86</v>
      </c>
      <c r="G87" s="41" t="s">
        <v>285</v>
      </c>
      <c r="H87" s="47">
        <v>1.204</v>
      </c>
      <c r="I87" s="42" t="s">
        <v>52</v>
      </c>
      <c r="J87" s="47">
        <v>1.204</v>
      </c>
      <c r="K87" s="43">
        <v>42933</v>
      </c>
      <c r="L87" s="1"/>
    </row>
    <row r="88" spans="1:12" s="6" customFormat="1" ht="21" customHeight="1">
      <c r="A88" s="30">
        <v>85</v>
      </c>
      <c r="B88" s="39">
        <v>39653</v>
      </c>
      <c r="C88" s="40" t="s">
        <v>286</v>
      </c>
      <c r="D88" s="40" t="s">
        <v>335</v>
      </c>
      <c r="E88" s="35" t="s">
        <v>287</v>
      </c>
      <c r="F88" s="7" t="s">
        <v>288</v>
      </c>
      <c r="G88" s="41" t="s">
        <v>6</v>
      </c>
      <c r="H88" s="44">
        <v>3</v>
      </c>
      <c r="I88" s="42">
        <v>7</v>
      </c>
      <c r="J88" s="45">
        <v>21</v>
      </c>
      <c r="K88" s="43">
        <v>42937</v>
      </c>
      <c r="L88" s="1"/>
    </row>
    <row r="89" spans="1:12" s="6" customFormat="1" ht="21" customHeight="1">
      <c r="A89" s="30">
        <v>86</v>
      </c>
      <c r="B89" s="39">
        <v>42250</v>
      </c>
      <c r="C89" s="40" t="s">
        <v>291</v>
      </c>
      <c r="D89" s="40" t="s">
        <v>292</v>
      </c>
      <c r="E89" s="35" t="s">
        <v>293</v>
      </c>
      <c r="F89" s="7" t="s">
        <v>152</v>
      </c>
      <c r="G89" s="41" t="s">
        <v>19</v>
      </c>
      <c r="H89" s="47">
        <v>1.413</v>
      </c>
      <c r="I89" s="42" t="s">
        <v>52</v>
      </c>
      <c r="J89" s="46">
        <v>1.413</v>
      </c>
      <c r="K89" s="43">
        <v>42942</v>
      </c>
      <c r="L89" s="1"/>
    </row>
    <row r="90" spans="1:12" s="6" customFormat="1" ht="21" customHeight="1">
      <c r="A90" s="30">
        <v>87</v>
      </c>
      <c r="B90" s="39">
        <v>39337</v>
      </c>
      <c r="C90" s="40" t="s">
        <v>289</v>
      </c>
      <c r="D90" s="40" t="s">
        <v>88</v>
      </c>
      <c r="E90" s="35" t="s">
        <v>290</v>
      </c>
      <c r="F90" s="7" t="s">
        <v>61</v>
      </c>
      <c r="G90" s="41" t="s">
        <v>6</v>
      </c>
      <c r="H90" s="44">
        <v>2.35</v>
      </c>
      <c r="I90" s="42">
        <v>2</v>
      </c>
      <c r="J90" s="45">
        <v>4.7</v>
      </c>
      <c r="K90" s="43">
        <v>42943</v>
      </c>
      <c r="L90" s="1"/>
    </row>
    <row r="91" spans="1:12" s="6" customFormat="1" ht="21" customHeight="1">
      <c r="A91" s="30">
        <v>88</v>
      </c>
      <c r="B91" s="39">
        <v>41760</v>
      </c>
      <c r="C91" s="40" t="s">
        <v>169</v>
      </c>
      <c r="D91" s="40" t="s">
        <v>161</v>
      </c>
      <c r="E91" s="35" t="s">
        <v>162</v>
      </c>
      <c r="F91" s="7" t="s">
        <v>90</v>
      </c>
      <c r="G91" s="41" t="s">
        <v>6</v>
      </c>
      <c r="H91" s="44">
        <v>3</v>
      </c>
      <c r="I91" s="42">
        <v>3</v>
      </c>
      <c r="J91" s="46">
        <v>4.4119999999999999</v>
      </c>
      <c r="K91" s="43">
        <v>42943</v>
      </c>
      <c r="L91" s="1"/>
    </row>
    <row r="92" spans="1:12" s="6" customFormat="1" ht="21" customHeight="1">
      <c r="A92" s="30">
        <v>89</v>
      </c>
      <c r="B92" s="39">
        <v>39653</v>
      </c>
      <c r="C92" s="40" t="s">
        <v>286</v>
      </c>
      <c r="D92" s="40" t="s">
        <v>335</v>
      </c>
      <c r="E92" s="35" t="s">
        <v>287</v>
      </c>
      <c r="F92" s="7" t="s">
        <v>288</v>
      </c>
      <c r="G92" s="41" t="s">
        <v>6</v>
      </c>
      <c r="H92" s="44">
        <v>3</v>
      </c>
      <c r="I92" s="42">
        <v>4</v>
      </c>
      <c r="J92" s="45">
        <v>12</v>
      </c>
      <c r="K92" s="43">
        <v>42951</v>
      </c>
      <c r="L92" s="1"/>
    </row>
    <row r="93" spans="1:12" s="6" customFormat="1" ht="21" customHeight="1">
      <c r="A93" s="30">
        <v>90</v>
      </c>
      <c r="B93" s="39">
        <v>39891</v>
      </c>
      <c r="C93" s="40" t="s">
        <v>294</v>
      </c>
      <c r="D93" s="40" t="s">
        <v>295</v>
      </c>
      <c r="E93" s="35" t="s">
        <v>296</v>
      </c>
      <c r="F93" s="7" t="s">
        <v>99</v>
      </c>
      <c r="G93" s="41" t="s">
        <v>51</v>
      </c>
      <c r="H93" s="44">
        <v>4.5</v>
      </c>
      <c r="I93" s="42" t="s">
        <v>52</v>
      </c>
      <c r="J93" s="45">
        <v>2.5</v>
      </c>
      <c r="K93" s="43">
        <v>42951</v>
      </c>
      <c r="L93" s="1"/>
    </row>
    <row r="94" spans="1:12" s="6" customFormat="1" ht="21" customHeight="1">
      <c r="A94" s="30">
        <v>91</v>
      </c>
      <c r="B94" s="39">
        <v>39582</v>
      </c>
      <c r="C94" s="40" t="s">
        <v>297</v>
      </c>
      <c r="D94" s="40" t="s">
        <v>298</v>
      </c>
      <c r="E94" s="35" t="s">
        <v>299</v>
      </c>
      <c r="F94" s="7" t="s">
        <v>172</v>
      </c>
      <c r="G94" s="41" t="s">
        <v>5</v>
      </c>
      <c r="H94" s="44">
        <v>15.31</v>
      </c>
      <c r="I94" s="42">
        <v>1</v>
      </c>
      <c r="J94" s="45">
        <v>15.31</v>
      </c>
      <c r="K94" s="43">
        <v>42958</v>
      </c>
      <c r="L94" s="1"/>
    </row>
    <row r="95" spans="1:12" s="6" customFormat="1" ht="21" customHeight="1">
      <c r="A95" s="30">
        <v>92</v>
      </c>
      <c r="B95" s="39">
        <v>42418</v>
      </c>
      <c r="C95" s="40" t="s">
        <v>174</v>
      </c>
      <c r="D95" s="40" t="s">
        <v>175</v>
      </c>
      <c r="E95" s="35" t="s">
        <v>176</v>
      </c>
      <c r="F95" s="7" t="s">
        <v>68</v>
      </c>
      <c r="G95" s="8" t="s">
        <v>20</v>
      </c>
      <c r="H95" s="44">
        <v>13.8</v>
      </c>
      <c r="I95" s="42">
        <v>0</v>
      </c>
      <c r="J95" s="45">
        <v>6.3</v>
      </c>
      <c r="K95" s="43">
        <v>42958</v>
      </c>
      <c r="L95" s="1"/>
    </row>
    <row r="96" spans="1:12" s="6" customFormat="1" ht="21" customHeight="1">
      <c r="A96" s="30">
        <v>93</v>
      </c>
      <c r="B96" s="39">
        <v>41746</v>
      </c>
      <c r="C96" s="40" t="s">
        <v>300</v>
      </c>
      <c r="D96" s="40" t="s">
        <v>301</v>
      </c>
      <c r="E96" s="35" t="s">
        <v>302</v>
      </c>
      <c r="F96" s="7" t="s">
        <v>77</v>
      </c>
      <c r="G96" s="41" t="s">
        <v>51</v>
      </c>
      <c r="H96" s="44">
        <v>4.3</v>
      </c>
      <c r="I96" s="42" t="s">
        <v>52</v>
      </c>
      <c r="J96" s="45">
        <v>4.3</v>
      </c>
      <c r="K96" s="43">
        <v>42961</v>
      </c>
      <c r="L96" s="1"/>
    </row>
    <row r="97" spans="1:12" s="6" customFormat="1" ht="21" customHeight="1">
      <c r="A97" s="30">
        <v>94</v>
      </c>
      <c r="B97" s="39">
        <v>37693</v>
      </c>
      <c r="C97" s="40" t="s">
        <v>226</v>
      </c>
      <c r="D97" s="40" t="s">
        <v>227</v>
      </c>
      <c r="E97" s="35" t="s">
        <v>228</v>
      </c>
      <c r="F97" s="7" t="s">
        <v>26</v>
      </c>
      <c r="G97" s="41" t="s">
        <v>51</v>
      </c>
      <c r="H97" s="44">
        <v>375</v>
      </c>
      <c r="I97" s="42" t="s">
        <v>222</v>
      </c>
      <c r="J97" s="45">
        <v>375</v>
      </c>
      <c r="K97" s="43">
        <v>42963</v>
      </c>
      <c r="L97" s="1"/>
    </row>
    <row r="98" spans="1:12" s="6" customFormat="1" ht="21" customHeight="1">
      <c r="A98" s="30">
        <v>95</v>
      </c>
      <c r="B98" s="39">
        <v>42929</v>
      </c>
      <c r="C98" s="40" t="s">
        <v>303</v>
      </c>
      <c r="D98" s="40" t="s">
        <v>304</v>
      </c>
      <c r="E98" s="35" t="s">
        <v>305</v>
      </c>
      <c r="F98" s="7" t="s">
        <v>65</v>
      </c>
      <c r="G98" s="41" t="s">
        <v>20</v>
      </c>
      <c r="H98" s="44">
        <v>2.76</v>
      </c>
      <c r="I98" s="42">
        <v>1</v>
      </c>
      <c r="J98" s="45">
        <v>2.76</v>
      </c>
      <c r="K98" s="43">
        <v>42964</v>
      </c>
      <c r="L98" s="1"/>
    </row>
    <row r="99" spans="1:12" s="6" customFormat="1" ht="21" customHeight="1">
      <c r="A99" s="30">
        <v>96</v>
      </c>
      <c r="B99" s="39">
        <v>41200</v>
      </c>
      <c r="C99" s="40" t="s">
        <v>306</v>
      </c>
      <c r="D99" s="40" t="s">
        <v>307</v>
      </c>
      <c r="E99" s="35" t="s">
        <v>314</v>
      </c>
      <c r="F99" s="7" t="s">
        <v>86</v>
      </c>
      <c r="G99" s="41" t="s">
        <v>51</v>
      </c>
      <c r="H99" s="44">
        <v>271</v>
      </c>
      <c r="I99" s="42" t="s">
        <v>222</v>
      </c>
      <c r="J99" s="45">
        <v>271</v>
      </c>
      <c r="K99" s="43">
        <v>42965</v>
      </c>
      <c r="L99" s="1"/>
    </row>
    <row r="100" spans="1:12" s="6" customFormat="1" ht="21" customHeight="1">
      <c r="A100" s="30">
        <v>97</v>
      </c>
      <c r="B100" s="39">
        <v>42487</v>
      </c>
      <c r="C100" s="40" t="s">
        <v>308</v>
      </c>
      <c r="D100" s="40" t="s">
        <v>309</v>
      </c>
      <c r="E100" s="35" t="s">
        <v>310</v>
      </c>
      <c r="F100" s="7" t="s">
        <v>68</v>
      </c>
      <c r="G100" s="41" t="s">
        <v>20</v>
      </c>
      <c r="H100" s="44">
        <v>99.49</v>
      </c>
      <c r="I100" s="42">
        <v>1</v>
      </c>
      <c r="J100" s="45">
        <v>99.49</v>
      </c>
      <c r="K100" s="43">
        <v>42965</v>
      </c>
      <c r="L100" s="1"/>
    </row>
    <row r="101" spans="1:12" s="6" customFormat="1" ht="21" customHeight="1">
      <c r="A101" s="30">
        <v>98</v>
      </c>
      <c r="B101" s="39">
        <v>42425</v>
      </c>
      <c r="C101" s="40" t="s">
        <v>315</v>
      </c>
      <c r="D101" s="40" t="s">
        <v>316</v>
      </c>
      <c r="E101" s="35" t="s">
        <v>317</v>
      </c>
      <c r="F101" s="7" t="s">
        <v>318</v>
      </c>
      <c r="G101" s="41" t="s">
        <v>5</v>
      </c>
      <c r="H101" s="44" t="s">
        <v>319</v>
      </c>
      <c r="I101" s="42">
        <v>2</v>
      </c>
      <c r="J101" s="45">
        <v>2.4900000000000002</v>
      </c>
      <c r="K101" s="43">
        <v>42965</v>
      </c>
      <c r="L101" s="1"/>
    </row>
    <row r="102" spans="1:12" s="6" customFormat="1" ht="21" customHeight="1">
      <c r="A102" s="30">
        <v>99</v>
      </c>
      <c r="B102" s="39">
        <v>42908</v>
      </c>
      <c r="C102" s="40" t="s">
        <v>311</v>
      </c>
      <c r="D102" s="40" t="s">
        <v>312</v>
      </c>
      <c r="E102" s="35" t="s">
        <v>313</v>
      </c>
      <c r="F102" s="7" t="s">
        <v>68</v>
      </c>
      <c r="G102" s="41" t="s">
        <v>20</v>
      </c>
      <c r="H102" s="44">
        <v>22.6</v>
      </c>
      <c r="I102" s="42" t="s">
        <v>252</v>
      </c>
      <c r="J102" s="45">
        <v>22.6</v>
      </c>
      <c r="K102" s="43">
        <v>42967</v>
      </c>
      <c r="L102" s="1"/>
    </row>
    <row r="103" spans="1:12" s="6" customFormat="1" ht="21" customHeight="1">
      <c r="A103" s="30">
        <v>100</v>
      </c>
      <c r="B103" s="39">
        <v>41892</v>
      </c>
      <c r="C103" s="40" t="s">
        <v>218</v>
      </c>
      <c r="D103" s="40" t="s">
        <v>219</v>
      </c>
      <c r="E103" s="35" t="s">
        <v>220</v>
      </c>
      <c r="F103" s="7" t="s">
        <v>221</v>
      </c>
      <c r="G103" s="41" t="s">
        <v>51</v>
      </c>
      <c r="H103" s="44">
        <v>336</v>
      </c>
      <c r="I103" s="42" t="s">
        <v>41</v>
      </c>
      <c r="J103" s="45">
        <v>336</v>
      </c>
      <c r="K103" s="43">
        <v>42971</v>
      </c>
      <c r="L103" s="1"/>
    </row>
    <row r="104" spans="1:12" s="6" customFormat="1" ht="21" customHeight="1">
      <c r="A104" s="30">
        <v>101</v>
      </c>
      <c r="B104" s="39">
        <v>41634</v>
      </c>
      <c r="C104" s="40" t="s">
        <v>323</v>
      </c>
      <c r="D104" s="40" t="s">
        <v>367</v>
      </c>
      <c r="E104" s="35" t="s">
        <v>324</v>
      </c>
      <c r="F104" s="7" t="s">
        <v>134</v>
      </c>
      <c r="G104" s="41" t="s">
        <v>5</v>
      </c>
      <c r="H104" s="44" t="s">
        <v>325</v>
      </c>
      <c r="I104" s="42">
        <v>0</v>
      </c>
      <c r="J104" s="46">
        <v>5.0279999999999996</v>
      </c>
      <c r="K104" s="43">
        <v>42971</v>
      </c>
      <c r="L104" s="1"/>
    </row>
    <row r="105" spans="1:12" s="6" customFormat="1" ht="21" customHeight="1">
      <c r="A105" s="30">
        <v>102</v>
      </c>
      <c r="B105" s="39">
        <v>41746</v>
      </c>
      <c r="C105" s="40" t="s">
        <v>320</v>
      </c>
      <c r="D105" s="40" t="s">
        <v>322</v>
      </c>
      <c r="E105" s="35" t="s">
        <v>321</v>
      </c>
      <c r="F105" s="7" t="s">
        <v>276</v>
      </c>
      <c r="G105" s="41" t="s">
        <v>51</v>
      </c>
      <c r="H105" s="44">
        <v>5.2</v>
      </c>
      <c r="I105" s="42" t="s">
        <v>222</v>
      </c>
      <c r="J105" s="46">
        <v>-0.98399999999999999</v>
      </c>
      <c r="K105" s="43">
        <v>42972</v>
      </c>
      <c r="L105" s="1"/>
    </row>
    <row r="106" spans="1:12" s="6" customFormat="1" ht="21" customHeight="1">
      <c r="A106" s="30">
        <v>103</v>
      </c>
      <c r="B106" s="39">
        <v>39337</v>
      </c>
      <c r="C106" s="40" t="s">
        <v>289</v>
      </c>
      <c r="D106" s="40" t="s">
        <v>88</v>
      </c>
      <c r="E106" s="35" t="s">
        <v>290</v>
      </c>
      <c r="F106" s="7" t="s">
        <v>61</v>
      </c>
      <c r="G106" s="41" t="s">
        <v>6</v>
      </c>
      <c r="H106" s="44">
        <v>2.35</v>
      </c>
      <c r="I106" s="42">
        <v>2</v>
      </c>
      <c r="J106" s="45">
        <v>4.7</v>
      </c>
      <c r="K106" s="43">
        <v>42972</v>
      </c>
      <c r="L106" s="1"/>
    </row>
    <row r="107" spans="1:12" s="6" customFormat="1" ht="21" customHeight="1">
      <c r="A107" s="30">
        <v>104</v>
      </c>
      <c r="B107" s="39">
        <v>39842</v>
      </c>
      <c r="C107" s="40" t="s">
        <v>326</v>
      </c>
      <c r="D107" s="40" t="s">
        <v>327</v>
      </c>
      <c r="E107" s="35" t="s">
        <v>328</v>
      </c>
      <c r="F107" s="7" t="s">
        <v>35</v>
      </c>
      <c r="G107" s="41" t="s">
        <v>5</v>
      </c>
      <c r="H107" s="44" t="s">
        <v>329</v>
      </c>
      <c r="I107" s="42">
        <v>1</v>
      </c>
      <c r="J107" s="46">
        <v>7.3920000000000003</v>
      </c>
      <c r="K107" s="43">
        <v>42986</v>
      </c>
      <c r="L107" s="1"/>
    </row>
    <row r="108" spans="1:12" s="6" customFormat="1" ht="21" customHeight="1">
      <c r="A108" s="30">
        <v>105</v>
      </c>
      <c r="B108" s="39">
        <v>39653</v>
      </c>
      <c r="C108" s="40" t="s">
        <v>286</v>
      </c>
      <c r="D108" s="40" t="s">
        <v>335</v>
      </c>
      <c r="E108" s="35" t="s">
        <v>287</v>
      </c>
      <c r="F108" s="7" t="s">
        <v>288</v>
      </c>
      <c r="G108" s="41" t="s">
        <v>6</v>
      </c>
      <c r="H108" s="44" t="s">
        <v>336</v>
      </c>
      <c r="I108" s="42">
        <v>7</v>
      </c>
      <c r="J108" s="45">
        <v>12</v>
      </c>
      <c r="K108" s="43">
        <v>42986</v>
      </c>
      <c r="L108" s="1"/>
    </row>
    <row r="109" spans="1:12" s="6" customFormat="1" ht="21" customHeight="1">
      <c r="A109" s="30">
        <v>106</v>
      </c>
      <c r="B109" s="39">
        <v>39807</v>
      </c>
      <c r="C109" s="40" t="s">
        <v>330</v>
      </c>
      <c r="D109" s="40" t="s">
        <v>333</v>
      </c>
      <c r="E109" s="35" t="s">
        <v>331</v>
      </c>
      <c r="F109" s="7" t="s">
        <v>332</v>
      </c>
      <c r="G109" s="41" t="s">
        <v>6</v>
      </c>
      <c r="H109" s="44" t="s">
        <v>334</v>
      </c>
      <c r="I109" s="42">
        <v>7</v>
      </c>
      <c r="J109" s="45">
        <v>20</v>
      </c>
      <c r="K109" s="43">
        <v>42987</v>
      </c>
      <c r="L109" s="1"/>
    </row>
    <row r="110" spans="1:12" s="6" customFormat="1" ht="21" customHeight="1">
      <c r="A110" s="30">
        <v>107</v>
      </c>
      <c r="B110" s="39">
        <v>41249</v>
      </c>
      <c r="C110" s="40" t="s">
        <v>341</v>
      </c>
      <c r="D110" s="40" t="s">
        <v>342</v>
      </c>
      <c r="E110" s="35" t="s">
        <v>343</v>
      </c>
      <c r="F110" s="7" t="s">
        <v>344</v>
      </c>
      <c r="G110" s="41" t="s">
        <v>5</v>
      </c>
      <c r="H110" s="44" t="s">
        <v>345</v>
      </c>
      <c r="I110" s="42">
        <v>3</v>
      </c>
      <c r="J110" s="45">
        <v>3.65</v>
      </c>
      <c r="K110" s="43">
        <v>42987</v>
      </c>
      <c r="L110" s="1"/>
    </row>
    <row r="111" spans="1:12" s="6" customFormat="1" ht="21" customHeight="1">
      <c r="A111" s="30">
        <v>108</v>
      </c>
      <c r="B111" s="39">
        <v>42803</v>
      </c>
      <c r="C111" s="40" t="s">
        <v>337</v>
      </c>
      <c r="D111" s="40" t="s">
        <v>338</v>
      </c>
      <c r="E111" s="35" t="s">
        <v>339</v>
      </c>
      <c r="F111" s="7" t="s">
        <v>112</v>
      </c>
      <c r="G111" s="41" t="s">
        <v>19</v>
      </c>
      <c r="H111" s="47">
        <v>1.415</v>
      </c>
      <c r="I111" s="42" t="s">
        <v>340</v>
      </c>
      <c r="J111" s="45">
        <v>11.32</v>
      </c>
      <c r="K111" s="43">
        <v>42989</v>
      </c>
      <c r="L111" s="1"/>
    </row>
    <row r="112" spans="1:12" s="6" customFormat="1" ht="21" customHeight="1">
      <c r="A112" s="30">
        <v>109</v>
      </c>
      <c r="B112" s="39">
        <v>41353</v>
      </c>
      <c r="C112" s="40" t="s">
        <v>346</v>
      </c>
      <c r="D112" s="40" t="s">
        <v>347</v>
      </c>
      <c r="E112" s="35" t="s">
        <v>348</v>
      </c>
      <c r="F112" s="7" t="s">
        <v>349</v>
      </c>
      <c r="G112" s="41" t="s">
        <v>51</v>
      </c>
      <c r="H112" s="44">
        <v>1.2</v>
      </c>
      <c r="I112" s="42" t="s">
        <v>350</v>
      </c>
      <c r="J112" s="45">
        <v>6</v>
      </c>
      <c r="K112" s="43">
        <v>42993</v>
      </c>
      <c r="L112" s="1"/>
    </row>
    <row r="113" spans="1:12" s="6" customFormat="1" ht="21" customHeight="1">
      <c r="A113" s="30">
        <v>110</v>
      </c>
      <c r="B113" s="39">
        <v>40667</v>
      </c>
      <c r="C113" s="40" t="s">
        <v>141</v>
      </c>
      <c r="D113" s="40" t="s">
        <v>142</v>
      </c>
      <c r="E113" s="35" t="s">
        <v>143</v>
      </c>
      <c r="F113" s="7" t="s">
        <v>144</v>
      </c>
      <c r="G113" s="8" t="s">
        <v>6</v>
      </c>
      <c r="H113" s="47">
        <v>3.3159999999999998</v>
      </c>
      <c r="I113" s="42">
        <v>4</v>
      </c>
      <c r="J113" s="45">
        <v>13.26</v>
      </c>
      <c r="K113" s="43">
        <v>42993</v>
      </c>
      <c r="L113" s="1"/>
    </row>
    <row r="114" spans="1:12" s="6" customFormat="1" ht="21" customHeight="1">
      <c r="A114" s="30">
        <v>111</v>
      </c>
      <c r="B114" s="39">
        <v>41088</v>
      </c>
      <c r="C114" s="40" t="s">
        <v>351</v>
      </c>
      <c r="D114" s="40" t="s">
        <v>352</v>
      </c>
      <c r="E114" s="35" t="s">
        <v>353</v>
      </c>
      <c r="F114" s="7" t="s">
        <v>354</v>
      </c>
      <c r="G114" s="41" t="s">
        <v>5</v>
      </c>
      <c r="H114" s="44">
        <v>6.56</v>
      </c>
      <c r="I114" s="42">
        <v>1</v>
      </c>
      <c r="J114" s="45">
        <v>6.56</v>
      </c>
      <c r="K114" s="43">
        <v>42995</v>
      </c>
      <c r="L114" s="1"/>
    </row>
    <row r="115" spans="1:12" s="6" customFormat="1" ht="21" customHeight="1">
      <c r="A115" s="30">
        <v>112</v>
      </c>
      <c r="B115" s="39">
        <v>39807</v>
      </c>
      <c r="C115" s="40" t="s">
        <v>330</v>
      </c>
      <c r="D115" s="40" t="s">
        <v>333</v>
      </c>
      <c r="E115" s="35" t="s">
        <v>331</v>
      </c>
      <c r="F115" s="7" t="s">
        <v>332</v>
      </c>
      <c r="G115" s="41" t="s">
        <v>6</v>
      </c>
      <c r="H115" s="44" t="s">
        <v>360</v>
      </c>
      <c r="I115" s="42">
        <v>3</v>
      </c>
      <c r="J115" s="45">
        <v>4.5</v>
      </c>
      <c r="K115" s="43">
        <v>42999</v>
      </c>
      <c r="L115" s="1"/>
    </row>
    <row r="116" spans="1:12" s="6" customFormat="1" ht="21" customHeight="1">
      <c r="A116" s="30">
        <v>113</v>
      </c>
      <c r="B116" s="39">
        <v>40645</v>
      </c>
      <c r="C116" s="40" t="s">
        <v>355</v>
      </c>
      <c r="D116" s="40" t="s">
        <v>356</v>
      </c>
      <c r="E116" s="35" t="s">
        <v>357</v>
      </c>
      <c r="F116" s="7" t="s">
        <v>358</v>
      </c>
      <c r="G116" s="41" t="s">
        <v>6</v>
      </c>
      <c r="H116" s="44" t="s">
        <v>359</v>
      </c>
      <c r="I116" s="42">
        <v>11</v>
      </c>
      <c r="J116" s="45">
        <v>22.7</v>
      </c>
      <c r="K116" s="43">
        <v>43000</v>
      </c>
      <c r="L116" s="1"/>
    </row>
    <row r="117" spans="1:12" s="6" customFormat="1" ht="21" customHeight="1">
      <c r="A117" s="30">
        <v>114</v>
      </c>
      <c r="B117" s="39">
        <v>40708</v>
      </c>
      <c r="C117" s="40" t="s">
        <v>361</v>
      </c>
      <c r="D117" s="40" t="s">
        <v>362</v>
      </c>
      <c r="E117" s="35" t="s">
        <v>363</v>
      </c>
      <c r="F117" s="7" t="s">
        <v>358</v>
      </c>
      <c r="G117" s="8" t="s">
        <v>6</v>
      </c>
      <c r="H117" s="44">
        <v>0</v>
      </c>
      <c r="I117" s="42">
        <v>0</v>
      </c>
      <c r="J117" s="45">
        <v>0</v>
      </c>
      <c r="K117" s="43">
        <v>43005</v>
      </c>
      <c r="L117" s="1"/>
    </row>
    <row r="118" spans="1:12" s="6" customFormat="1" ht="21" customHeight="1">
      <c r="A118" s="30">
        <v>115</v>
      </c>
      <c r="B118" s="39">
        <v>40805</v>
      </c>
      <c r="C118" s="40" t="s">
        <v>364</v>
      </c>
      <c r="D118" s="40" t="s">
        <v>365</v>
      </c>
      <c r="E118" s="35" t="s">
        <v>366</v>
      </c>
      <c r="F118" s="7" t="s">
        <v>358</v>
      </c>
      <c r="G118" s="41" t="s">
        <v>6</v>
      </c>
      <c r="H118" s="44">
        <v>0</v>
      </c>
      <c r="I118" s="42">
        <v>0</v>
      </c>
      <c r="J118" s="45">
        <v>0</v>
      </c>
      <c r="K118" s="43">
        <v>43006</v>
      </c>
      <c r="L118" s="1"/>
    </row>
    <row r="119" spans="1:12" s="6" customFormat="1" ht="21" customHeight="1">
      <c r="A119" s="30">
        <v>116</v>
      </c>
      <c r="B119" s="39">
        <v>37693</v>
      </c>
      <c r="C119" s="40" t="s">
        <v>226</v>
      </c>
      <c r="D119" s="40" t="s">
        <v>227</v>
      </c>
      <c r="E119" s="35" t="s">
        <v>228</v>
      </c>
      <c r="F119" s="7" t="s">
        <v>26</v>
      </c>
      <c r="G119" s="41" t="s">
        <v>51</v>
      </c>
      <c r="H119" s="44">
        <v>203</v>
      </c>
      <c r="I119" s="42" t="s">
        <v>41</v>
      </c>
      <c r="J119" s="45">
        <v>203</v>
      </c>
      <c r="K119" s="43">
        <v>43006</v>
      </c>
      <c r="L119" s="1"/>
    </row>
    <row r="120" spans="1:12" s="6" customFormat="1" ht="21" customHeight="1">
      <c r="A120" s="30">
        <v>117</v>
      </c>
      <c r="B120" s="39">
        <v>42845</v>
      </c>
      <c r="C120" s="40" t="s">
        <v>368</v>
      </c>
      <c r="D120" s="40" t="s">
        <v>369</v>
      </c>
      <c r="E120" s="35" t="s">
        <v>370</v>
      </c>
      <c r="F120" s="7" t="s">
        <v>26</v>
      </c>
      <c r="G120" s="41" t="s">
        <v>285</v>
      </c>
      <c r="H120" s="47">
        <v>1.0669999999999999</v>
      </c>
      <c r="I120" s="42" t="s">
        <v>371</v>
      </c>
      <c r="J120" s="46">
        <v>4.2679999999999998</v>
      </c>
      <c r="K120" s="43">
        <v>43013</v>
      </c>
      <c r="L120" s="1"/>
    </row>
    <row r="121" spans="1:12" s="6" customFormat="1" ht="21" customHeight="1">
      <c r="A121" s="30">
        <v>118</v>
      </c>
      <c r="B121" s="39">
        <v>40645</v>
      </c>
      <c r="C121" s="40" t="s">
        <v>355</v>
      </c>
      <c r="D121" s="40" t="s">
        <v>356</v>
      </c>
      <c r="E121" s="35" t="s">
        <v>357</v>
      </c>
      <c r="F121" s="7" t="s">
        <v>358</v>
      </c>
      <c r="G121" s="41" t="s">
        <v>6</v>
      </c>
      <c r="H121" s="44">
        <v>2.1</v>
      </c>
      <c r="I121" s="42">
        <v>7</v>
      </c>
      <c r="J121" s="45">
        <v>14.7</v>
      </c>
      <c r="K121" s="43">
        <v>43014</v>
      </c>
      <c r="L121" s="1"/>
    </row>
    <row r="122" spans="1:12" s="6" customFormat="1" ht="21" customHeight="1">
      <c r="A122" s="30">
        <v>119</v>
      </c>
      <c r="B122" s="39">
        <v>40618</v>
      </c>
      <c r="C122" s="40" t="s">
        <v>372</v>
      </c>
      <c r="D122" s="40" t="s">
        <v>373</v>
      </c>
      <c r="E122" s="35" t="s">
        <v>374</v>
      </c>
      <c r="F122" s="7" t="s">
        <v>35</v>
      </c>
      <c r="G122" s="41" t="s">
        <v>5</v>
      </c>
      <c r="H122" s="47">
        <v>1.7629999999999999</v>
      </c>
      <c r="I122" s="42">
        <v>1</v>
      </c>
      <c r="J122" s="46">
        <v>1.7629999999999999</v>
      </c>
      <c r="K122" s="43">
        <v>43014</v>
      </c>
      <c r="L122" s="1"/>
    </row>
    <row r="123" spans="1:12" s="6" customFormat="1" ht="21" customHeight="1">
      <c r="A123" s="30">
        <v>120</v>
      </c>
      <c r="B123" s="39">
        <v>42923</v>
      </c>
      <c r="C123" s="40" t="s">
        <v>487</v>
      </c>
      <c r="D123" s="40" t="s">
        <v>488</v>
      </c>
      <c r="E123" s="35" t="s">
        <v>489</v>
      </c>
      <c r="F123" s="7" t="s">
        <v>134</v>
      </c>
      <c r="G123" s="41" t="s">
        <v>28</v>
      </c>
      <c r="H123" s="47">
        <v>5.4820000000000002</v>
      </c>
      <c r="I123" s="42" t="s">
        <v>52</v>
      </c>
      <c r="J123" s="47">
        <v>5.4820000000000002</v>
      </c>
      <c r="K123" s="43">
        <v>43017</v>
      </c>
      <c r="L123" s="1"/>
    </row>
    <row r="124" spans="1:12" s="6" customFormat="1" ht="21" customHeight="1">
      <c r="A124" s="30">
        <v>121</v>
      </c>
      <c r="B124" s="39">
        <v>42803</v>
      </c>
      <c r="C124" s="40" t="s">
        <v>337</v>
      </c>
      <c r="D124" s="40" t="s">
        <v>338</v>
      </c>
      <c r="E124" s="35" t="s">
        <v>339</v>
      </c>
      <c r="F124" s="7" t="s">
        <v>112</v>
      </c>
      <c r="G124" s="41" t="s">
        <v>19</v>
      </c>
      <c r="H124" s="47">
        <v>1.415</v>
      </c>
      <c r="I124" s="42" t="s">
        <v>135</v>
      </c>
      <c r="J124" s="45">
        <f>2*H124</f>
        <v>2.83</v>
      </c>
      <c r="K124" s="43">
        <v>43021</v>
      </c>
      <c r="L124" s="1"/>
    </row>
    <row r="125" spans="1:12" s="6" customFormat="1" ht="21" customHeight="1">
      <c r="A125" s="30">
        <v>122</v>
      </c>
      <c r="B125" s="39">
        <v>39989</v>
      </c>
      <c r="C125" s="40" t="s">
        <v>375</v>
      </c>
      <c r="D125" s="40" t="s">
        <v>376</v>
      </c>
      <c r="E125" s="35" t="s">
        <v>377</v>
      </c>
      <c r="F125" s="7" t="s">
        <v>90</v>
      </c>
      <c r="G125" s="41" t="s">
        <v>51</v>
      </c>
      <c r="H125" s="44" t="s">
        <v>385</v>
      </c>
      <c r="I125" s="42" t="s">
        <v>222</v>
      </c>
      <c r="J125" s="45">
        <v>5.8</v>
      </c>
      <c r="K125" s="43">
        <v>43021</v>
      </c>
      <c r="L125" s="1"/>
    </row>
    <row r="126" spans="1:12" s="6" customFormat="1" ht="21" customHeight="1">
      <c r="A126" s="30">
        <v>123</v>
      </c>
      <c r="B126" s="39">
        <v>42943</v>
      </c>
      <c r="C126" s="40" t="s">
        <v>378</v>
      </c>
      <c r="D126" s="40" t="s">
        <v>379</v>
      </c>
      <c r="E126" s="35" t="s">
        <v>380</v>
      </c>
      <c r="F126" s="7" t="s">
        <v>381</v>
      </c>
      <c r="G126" s="41" t="s">
        <v>27</v>
      </c>
      <c r="H126" s="44" t="s">
        <v>527</v>
      </c>
      <c r="I126" s="42" t="s">
        <v>527</v>
      </c>
      <c r="J126" s="45">
        <v>1</v>
      </c>
      <c r="K126" s="43">
        <v>43021</v>
      </c>
      <c r="L126" s="1"/>
    </row>
    <row r="127" spans="1:12" s="6" customFormat="1" ht="21" customHeight="1">
      <c r="A127" s="30">
        <v>124</v>
      </c>
      <c r="B127" s="39">
        <v>42943</v>
      </c>
      <c r="C127" s="40" t="s">
        <v>382</v>
      </c>
      <c r="D127" s="40" t="s">
        <v>383</v>
      </c>
      <c r="E127" s="35" t="s">
        <v>384</v>
      </c>
      <c r="F127" s="7" t="s">
        <v>381</v>
      </c>
      <c r="G127" s="41" t="s">
        <v>20</v>
      </c>
      <c r="H127" s="44">
        <v>12.8</v>
      </c>
      <c r="I127" s="42" t="s">
        <v>252</v>
      </c>
      <c r="J127" s="45">
        <v>12.8</v>
      </c>
      <c r="K127" s="43">
        <v>43021</v>
      </c>
      <c r="L127" s="1"/>
    </row>
    <row r="128" spans="1:12" s="6" customFormat="1" ht="21" customHeight="1">
      <c r="A128" s="30">
        <v>125</v>
      </c>
      <c r="B128" s="39">
        <v>40667</v>
      </c>
      <c r="C128" s="40" t="s">
        <v>141</v>
      </c>
      <c r="D128" s="40" t="s">
        <v>142</v>
      </c>
      <c r="E128" s="35" t="s">
        <v>143</v>
      </c>
      <c r="F128" s="7" t="s">
        <v>144</v>
      </c>
      <c r="G128" s="8" t="s">
        <v>6</v>
      </c>
      <c r="H128" s="47">
        <v>3.3159999999999998</v>
      </c>
      <c r="I128" s="42">
        <v>4</v>
      </c>
      <c r="J128" s="46">
        <f>H128*I128</f>
        <v>13.263999999999999</v>
      </c>
      <c r="K128" s="43">
        <v>43021</v>
      </c>
      <c r="L128" s="1"/>
    </row>
    <row r="129" spans="1:12" s="6" customFormat="1" ht="21" customHeight="1">
      <c r="A129" s="30">
        <v>126</v>
      </c>
      <c r="B129" s="39">
        <v>40773</v>
      </c>
      <c r="C129" s="40" t="s">
        <v>386</v>
      </c>
      <c r="D129" s="40" t="s">
        <v>387</v>
      </c>
      <c r="E129" s="35" t="s">
        <v>388</v>
      </c>
      <c r="F129" s="7" t="s">
        <v>140</v>
      </c>
      <c r="G129" s="41" t="s">
        <v>6</v>
      </c>
      <c r="H129" s="47">
        <v>1.675</v>
      </c>
      <c r="I129" s="42">
        <v>6</v>
      </c>
      <c r="J129" s="45">
        <v>10.050000000000001</v>
      </c>
      <c r="K129" s="43">
        <v>43021</v>
      </c>
      <c r="L129" s="1"/>
    </row>
    <row r="130" spans="1:12" s="6" customFormat="1" ht="21" customHeight="1">
      <c r="A130" s="30">
        <v>127</v>
      </c>
      <c r="B130" s="39">
        <v>41746</v>
      </c>
      <c r="C130" s="40" t="s">
        <v>395</v>
      </c>
      <c r="D130" s="40" t="s">
        <v>396</v>
      </c>
      <c r="E130" s="35" t="s">
        <v>397</v>
      </c>
      <c r="F130" s="7" t="s">
        <v>276</v>
      </c>
      <c r="G130" s="41" t="s">
        <v>51</v>
      </c>
      <c r="H130" s="47">
        <v>3.3490000000000002</v>
      </c>
      <c r="I130" s="42" t="s">
        <v>371</v>
      </c>
      <c r="J130" s="46">
        <v>3.7959999999999998</v>
      </c>
      <c r="K130" s="43">
        <v>43021</v>
      </c>
      <c r="L130" s="1"/>
    </row>
    <row r="131" spans="1:12" s="6" customFormat="1" ht="21" customHeight="1">
      <c r="A131" s="30">
        <v>128</v>
      </c>
      <c r="B131" s="39">
        <v>42487</v>
      </c>
      <c r="C131" s="40" t="s">
        <v>392</v>
      </c>
      <c r="D131" s="40" t="s">
        <v>393</v>
      </c>
      <c r="E131" s="35" t="s">
        <v>394</v>
      </c>
      <c r="F131" s="7" t="s">
        <v>239</v>
      </c>
      <c r="G131" s="41" t="s">
        <v>6</v>
      </c>
      <c r="H131" s="44">
        <v>3.38</v>
      </c>
      <c r="I131" s="42">
        <v>4</v>
      </c>
      <c r="J131" s="45">
        <v>13.52</v>
      </c>
      <c r="K131" s="43">
        <v>43021</v>
      </c>
      <c r="L131" s="1"/>
    </row>
    <row r="132" spans="1:12" s="6" customFormat="1" ht="21" customHeight="1">
      <c r="A132" s="30">
        <v>129</v>
      </c>
      <c r="B132" s="39">
        <v>42697</v>
      </c>
      <c r="C132" s="40" t="s">
        <v>389</v>
      </c>
      <c r="D132" s="40" t="s">
        <v>390</v>
      </c>
      <c r="E132" s="35" t="s">
        <v>391</v>
      </c>
      <c r="F132" s="7" t="s">
        <v>134</v>
      </c>
      <c r="G132" s="41" t="s">
        <v>6</v>
      </c>
      <c r="H132" s="44">
        <v>3.25</v>
      </c>
      <c r="I132" s="42">
        <v>2</v>
      </c>
      <c r="J132" s="45">
        <v>6.5</v>
      </c>
      <c r="K132" s="43">
        <v>43022</v>
      </c>
      <c r="L132" s="1"/>
    </row>
    <row r="133" spans="1:12" s="6" customFormat="1" ht="21" customHeight="1">
      <c r="A133" s="30">
        <v>130</v>
      </c>
      <c r="B133" s="39">
        <v>42936</v>
      </c>
      <c r="C133" s="40" t="s">
        <v>398</v>
      </c>
      <c r="D133" s="40" t="s">
        <v>399</v>
      </c>
      <c r="E133" s="35" t="s">
        <v>400</v>
      </c>
      <c r="F133" s="7" t="s">
        <v>401</v>
      </c>
      <c r="G133" s="41" t="s">
        <v>402</v>
      </c>
      <c r="H133" s="44">
        <v>5</v>
      </c>
      <c r="I133" s="42" t="s">
        <v>41</v>
      </c>
      <c r="J133" s="45">
        <v>5</v>
      </c>
      <c r="K133" s="43">
        <v>43025</v>
      </c>
      <c r="L133" s="1"/>
    </row>
    <row r="134" spans="1:12" s="6" customFormat="1" ht="21" customHeight="1">
      <c r="A134" s="30">
        <v>131</v>
      </c>
      <c r="B134" s="39">
        <v>42866</v>
      </c>
      <c r="C134" s="40" t="s">
        <v>403</v>
      </c>
      <c r="D134" s="40" t="s">
        <v>404</v>
      </c>
      <c r="E134" s="35" t="s">
        <v>405</v>
      </c>
      <c r="F134" s="7" t="s">
        <v>77</v>
      </c>
      <c r="G134" s="41" t="s">
        <v>17</v>
      </c>
      <c r="H134" s="44">
        <v>1.2</v>
      </c>
      <c r="I134" s="42" t="s">
        <v>52</v>
      </c>
      <c r="J134" s="45">
        <v>1.2</v>
      </c>
      <c r="K134" s="43">
        <v>43027</v>
      </c>
      <c r="L134" s="1"/>
    </row>
    <row r="135" spans="1:12" s="6" customFormat="1" ht="21" customHeight="1">
      <c r="A135" s="30">
        <v>132</v>
      </c>
      <c r="B135" s="39">
        <v>41200</v>
      </c>
      <c r="C135" s="40" t="s">
        <v>306</v>
      </c>
      <c r="D135" s="40" t="s">
        <v>307</v>
      </c>
      <c r="E135" s="35" t="s">
        <v>314</v>
      </c>
      <c r="F135" s="7" t="s">
        <v>86</v>
      </c>
      <c r="G135" s="41" t="s">
        <v>51</v>
      </c>
      <c r="H135" s="44">
        <v>108</v>
      </c>
      <c r="I135" s="42" t="s">
        <v>41</v>
      </c>
      <c r="J135" s="45">
        <v>108</v>
      </c>
      <c r="K135" s="43">
        <v>43027</v>
      </c>
      <c r="L135" s="1"/>
    </row>
    <row r="136" spans="1:12" s="6" customFormat="1" ht="21" customHeight="1">
      <c r="A136" s="30">
        <v>133</v>
      </c>
      <c r="B136" s="39">
        <v>40934</v>
      </c>
      <c r="C136" s="40" t="s">
        <v>490</v>
      </c>
      <c r="D136" s="40" t="s">
        <v>54</v>
      </c>
      <c r="E136" s="35" t="s">
        <v>491</v>
      </c>
      <c r="F136" s="7" t="s">
        <v>112</v>
      </c>
      <c r="G136" s="41" t="s">
        <v>5</v>
      </c>
      <c r="H136" s="44">
        <v>2.82</v>
      </c>
      <c r="I136" s="42">
        <v>2</v>
      </c>
      <c r="J136" s="45">
        <v>5.64</v>
      </c>
      <c r="K136" s="43">
        <v>43028</v>
      </c>
      <c r="L136" s="1"/>
    </row>
    <row r="137" spans="1:12" s="6" customFormat="1" ht="21" customHeight="1">
      <c r="A137" s="30">
        <v>134</v>
      </c>
      <c r="B137" s="39">
        <v>42522</v>
      </c>
      <c r="C137" s="40" t="s">
        <v>410</v>
      </c>
      <c r="D137" s="40" t="s">
        <v>411</v>
      </c>
      <c r="E137" s="35" t="s">
        <v>412</v>
      </c>
      <c r="F137" s="7" t="s">
        <v>68</v>
      </c>
      <c r="G137" s="41" t="s">
        <v>17</v>
      </c>
      <c r="H137" s="44">
        <v>12</v>
      </c>
      <c r="I137" s="42" t="s">
        <v>41</v>
      </c>
      <c r="J137" s="45">
        <v>2.5</v>
      </c>
      <c r="K137" s="43">
        <v>43029</v>
      </c>
      <c r="L137" s="1"/>
    </row>
    <row r="138" spans="1:12" s="6" customFormat="1" ht="21" customHeight="1">
      <c r="A138" s="30">
        <v>135</v>
      </c>
      <c r="B138" s="39">
        <v>40662</v>
      </c>
      <c r="C138" s="40" t="s">
        <v>406</v>
      </c>
      <c r="D138" s="40" t="s">
        <v>407</v>
      </c>
      <c r="E138" s="35" t="s">
        <v>408</v>
      </c>
      <c r="F138" s="7" t="s">
        <v>409</v>
      </c>
      <c r="G138" s="41" t="s">
        <v>5</v>
      </c>
      <c r="H138" s="44" t="s">
        <v>413</v>
      </c>
      <c r="I138" s="42">
        <v>3</v>
      </c>
      <c r="J138" s="46">
        <v>19.096</v>
      </c>
      <c r="K138" s="43">
        <v>43031</v>
      </c>
      <c r="L138" s="1"/>
    </row>
    <row r="139" spans="1:12" s="6" customFormat="1" ht="21" customHeight="1">
      <c r="A139" s="30">
        <v>136</v>
      </c>
      <c r="B139" s="39">
        <v>42642</v>
      </c>
      <c r="C139" s="40" t="s">
        <v>449</v>
      </c>
      <c r="D139" s="40" t="s">
        <v>450</v>
      </c>
      <c r="E139" s="35" t="s">
        <v>451</v>
      </c>
      <c r="F139" s="7" t="s">
        <v>452</v>
      </c>
      <c r="G139" s="41" t="s">
        <v>19</v>
      </c>
      <c r="H139" s="44">
        <v>1.56</v>
      </c>
      <c r="I139" s="42" t="s">
        <v>52</v>
      </c>
      <c r="J139" s="46">
        <v>1.56</v>
      </c>
      <c r="K139" s="43">
        <v>43033</v>
      </c>
      <c r="L139" s="1"/>
    </row>
    <row r="140" spans="1:12" s="6" customFormat="1" ht="21" customHeight="1">
      <c r="A140" s="30">
        <v>137</v>
      </c>
      <c r="B140" s="39">
        <v>39972</v>
      </c>
      <c r="C140" s="40" t="s">
        <v>453</v>
      </c>
      <c r="D140" s="40" t="s">
        <v>454</v>
      </c>
      <c r="E140" s="35" t="s">
        <v>455</v>
      </c>
      <c r="F140" s="7" t="s">
        <v>381</v>
      </c>
      <c r="G140" s="41" t="s">
        <v>5</v>
      </c>
      <c r="H140" s="44" t="s">
        <v>456</v>
      </c>
      <c r="I140" s="42">
        <v>4</v>
      </c>
      <c r="J140" s="46">
        <v>3.1059999999999999</v>
      </c>
      <c r="K140" s="43">
        <v>43034</v>
      </c>
      <c r="L140" s="1"/>
    </row>
    <row r="141" spans="1:12" s="6" customFormat="1" ht="21" customHeight="1">
      <c r="A141" s="30">
        <v>138</v>
      </c>
      <c r="B141" s="39">
        <v>42487</v>
      </c>
      <c r="C141" s="40" t="s">
        <v>414</v>
      </c>
      <c r="D141" s="40" t="s">
        <v>415</v>
      </c>
      <c r="E141" s="35" t="s">
        <v>416</v>
      </c>
      <c r="F141" s="7" t="s">
        <v>68</v>
      </c>
      <c r="G141" s="41" t="s">
        <v>20</v>
      </c>
      <c r="H141" s="44">
        <v>18</v>
      </c>
      <c r="I141" s="42">
        <v>1</v>
      </c>
      <c r="J141" s="45">
        <v>10</v>
      </c>
      <c r="K141" s="43">
        <v>43035</v>
      </c>
      <c r="L141" s="1"/>
    </row>
    <row r="142" spans="1:12" s="6" customFormat="1" ht="21" customHeight="1">
      <c r="A142" s="30">
        <v>139</v>
      </c>
      <c r="B142" s="39">
        <v>40645</v>
      </c>
      <c r="C142" s="40" t="s">
        <v>355</v>
      </c>
      <c r="D142" s="40" t="s">
        <v>356</v>
      </c>
      <c r="E142" s="35" t="s">
        <v>357</v>
      </c>
      <c r="F142" s="7" t="s">
        <v>358</v>
      </c>
      <c r="G142" s="41" t="s">
        <v>6</v>
      </c>
      <c r="H142" s="44">
        <v>2.1</v>
      </c>
      <c r="I142" s="42">
        <v>5</v>
      </c>
      <c r="J142" s="45">
        <v>10.5</v>
      </c>
      <c r="K142" s="43">
        <v>43035</v>
      </c>
      <c r="L142" s="1"/>
    </row>
    <row r="143" spans="1:12" s="6" customFormat="1" ht="21" customHeight="1">
      <c r="A143" s="30">
        <v>140</v>
      </c>
      <c r="B143" s="39">
        <v>40940</v>
      </c>
      <c r="C143" s="40" t="s">
        <v>457</v>
      </c>
      <c r="D143" s="40" t="s">
        <v>458</v>
      </c>
      <c r="E143" s="35" t="s">
        <v>459</v>
      </c>
      <c r="F143" s="7" t="s">
        <v>140</v>
      </c>
      <c r="G143" s="41" t="s">
        <v>6</v>
      </c>
      <c r="H143" s="44">
        <v>2.8</v>
      </c>
      <c r="I143" s="42">
        <v>4</v>
      </c>
      <c r="J143" s="45">
        <v>11.2</v>
      </c>
      <c r="K143" s="43">
        <v>43035</v>
      </c>
      <c r="L143" s="1"/>
    </row>
    <row r="144" spans="1:12" s="6" customFormat="1" ht="21" customHeight="1">
      <c r="A144" s="30">
        <v>141</v>
      </c>
      <c r="B144" s="39">
        <v>40444</v>
      </c>
      <c r="C144" s="40" t="s">
        <v>420</v>
      </c>
      <c r="D144" s="40" t="s">
        <v>421</v>
      </c>
      <c r="E144" s="35" t="s">
        <v>460</v>
      </c>
      <c r="F144" s="7" t="s">
        <v>354</v>
      </c>
      <c r="G144" s="41" t="s">
        <v>5</v>
      </c>
      <c r="H144" s="44">
        <v>7.26</v>
      </c>
      <c r="I144" s="42">
        <v>2</v>
      </c>
      <c r="J144" s="45">
        <v>7.48</v>
      </c>
      <c r="K144" s="43">
        <v>43035</v>
      </c>
      <c r="L144" s="1"/>
    </row>
    <row r="145" spans="1:12" s="6" customFormat="1" ht="21" customHeight="1">
      <c r="A145" s="30">
        <v>142</v>
      </c>
      <c r="B145" s="39">
        <v>42966</v>
      </c>
      <c r="C145" s="40" t="s">
        <v>417</v>
      </c>
      <c r="D145" s="40" t="s">
        <v>418</v>
      </c>
      <c r="E145" s="35" t="s">
        <v>419</v>
      </c>
      <c r="F145" s="7" t="s">
        <v>61</v>
      </c>
      <c r="G145" s="41" t="s">
        <v>20</v>
      </c>
      <c r="H145" s="44">
        <v>15</v>
      </c>
      <c r="I145" s="42" t="s">
        <v>252</v>
      </c>
      <c r="J145" s="45">
        <v>5</v>
      </c>
      <c r="K145" s="43">
        <v>43035</v>
      </c>
      <c r="L145" s="1"/>
    </row>
    <row r="146" spans="1:12" s="6" customFormat="1" ht="21" customHeight="1">
      <c r="A146" s="30">
        <v>143</v>
      </c>
      <c r="B146" s="39">
        <v>42376</v>
      </c>
      <c r="C146" s="40" t="s">
        <v>446</v>
      </c>
      <c r="D146" s="40" t="s">
        <v>436</v>
      </c>
      <c r="E146" s="35" t="s">
        <v>447</v>
      </c>
      <c r="F146" s="7" t="s">
        <v>65</v>
      </c>
      <c r="G146" s="41" t="s">
        <v>461</v>
      </c>
      <c r="H146" s="44">
        <v>1.2</v>
      </c>
      <c r="I146" s="42" t="s">
        <v>467</v>
      </c>
      <c r="J146" s="45">
        <v>7.2</v>
      </c>
      <c r="K146" s="43">
        <v>43036</v>
      </c>
      <c r="L146" s="1"/>
    </row>
    <row r="147" spans="1:12" s="6" customFormat="1" ht="21" customHeight="1">
      <c r="A147" s="30">
        <v>144</v>
      </c>
      <c r="B147" s="39">
        <v>40591</v>
      </c>
      <c r="C147" s="40" t="s">
        <v>425</v>
      </c>
      <c r="D147" s="40" t="s">
        <v>426</v>
      </c>
      <c r="E147" s="35" t="s">
        <v>427</v>
      </c>
      <c r="F147" s="7" t="s">
        <v>428</v>
      </c>
      <c r="G147" s="41" t="s">
        <v>6</v>
      </c>
      <c r="H147" s="44">
        <v>1.5</v>
      </c>
      <c r="I147" s="42">
        <v>1</v>
      </c>
      <c r="J147" s="45">
        <v>1.5</v>
      </c>
      <c r="K147" s="43">
        <v>43036</v>
      </c>
      <c r="L147" s="1"/>
    </row>
    <row r="148" spans="1:12" s="6" customFormat="1" ht="21" customHeight="1">
      <c r="A148" s="30">
        <v>145</v>
      </c>
      <c r="B148" s="39">
        <v>43034</v>
      </c>
      <c r="C148" s="40" t="s">
        <v>462</v>
      </c>
      <c r="D148" s="40" t="s">
        <v>463</v>
      </c>
      <c r="E148" s="35" t="s">
        <v>464</v>
      </c>
      <c r="F148" s="7" t="s">
        <v>465</v>
      </c>
      <c r="G148" s="41" t="s">
        <v>466</v>
      </c>
      <c r="H148" s="47">
        <v>1.0669999999999999</v>
      </c>
      <c r="I148" s="42" t="s">
        <v>52</v>
      </c>
      <c r="J148" s="47">
        <v>1.0669999999999999</v>
      </c>
      <c r="K148" s="43">
        <v>43036</v>
      </c>
      <c r="L148" s="1"/>
    </row>
    <row r="149" spans="1:12" s="6" customFormat="1" ht="21" customHeight="1">
      <c r="A149" s="30">
        <v>146</v>
      </c>
      <c r="B149" s="39">
        <v>43034</v>
      </c>
      <c r="C149" s="40" t="s">
        <v>468</v>
      </c>
      <c r="D149" s="40" t="s">
        <v>469</v>
      </c>
      <c r="E149" s="35" t="s">
        <v>470</v>
      </c>
      <c r="F149" s="7" t="s">
        <v>276</v>
      </c>
      <c r="G149" s="41" t="s">
        <v>471</v>
      </c>
      <c r="H149" s="44">
        <v>0.5</v>
      </c>
      <c r="I149" s="42" t="s">
        <v>135</v>
      </c>
      <c r="J149" s="44">
        <v>1</v>
      </c>
      <c r="K149" s="43">
        <v>43037</v>
      </c>
      <c r="L149" s="1"/>
    </row>
    <row r="150" spans="1:12" s="6" customFormat="1" ht="21" customHeight="1">
      <c r="A150" s="30">
        <v>147</v>
      </c>
      <c r="B150" s="39">
        <v>40870</v>
      </c>
      <c r="C150" s="40" t="s">
        <v>472</v>
      </c>
      <c r="D150" s="40" t="s">
        <v>473</v>
      </c>
      <c r="E150" s="35" t="s">
        <v>474</v>
      </c>
      <c r="F150" s="7" t="s">
        <v>288</v>
      </c>
      <c r="G150" s="41" t="s">
        <v>5</v>
      </c>
      <c r="H150" s="44">
        <v>3.33</v>
      </c>
      <c r="I150" s="42">
        <v>2</v>
      </c>
      <c r="J150" s="44">
        <v>6.66</v>
      </c>
      <c r="K150" s="43">
        <v>43037</v>
      </c>
      <c r="L150" s="1"/>
    </row>
    <row r="151" spans="1:12" s="6" customFormat="1" ht="21" customHeight="1">
      <c r="A151" s="30">
        <v>148</v>
      </c>
      <c r="B151" s="39">
        <v>43006</v>
      </c>
      <c r="C151" s="40" t="s">
        <v>475</v>
      </c>
      <c r="D151" s="40" t="s">
        <v>476</v>
      </c>
      <c r="E151" s="35" t="s">
        <v>477</v>
      </c>
      <c r="F151" s="7" t="s">
        <v>116</v>
      </c>
      <c r="G151" s="41" t="s">
        <v>478</v>
      </c>
      <c r="H151" s="47">
        <v>2.1309999999999998</v>
      </c>
      <c r="I151" s="42" t="s">
        <v>135</v>
      </c>
      <c r="J151" s="47">
        <v>4.2619999999999996</v>
      </c>
      <c r="K151" s="43">
        <v>43039</v>
      </c>
      <c r="L151" s="1"/>
    </row>
    <row r="152" spans="1:12" s="6" customFormat="1" ht="21" customHeight="1">
      <c r="A152" s="30">
        <v>149</v>
      </c>
      <c r="B152" s="39">
        <v>40605</v>
      </c>
      <c r="C152" s="40" t="s">
        <v>441</v>
      </c>
      <c r="D152" s="40" t="s">
        <v>433</v>
      </c>
      <c r="E152" s="35" t="s">
        <v>434</v>
      </c>
      <c r="F152" s="7" t="s">
        <v>381</v>
      </c>
      <c r="G152" s="41" t="s">
        <v>5</v>
      </c>
      <c r="H152" s="44" t="s">
        <v>479</v>
      </c>
      <c r="I152" s="42">
        <v>3</v>
      </c>
      <c r="J152" s="45">
        <v>9.5169999999999995</v>
      </c>
      <c r="K152" s="43">
        <v>43039</v>
      </c>
      <c r="L152" s="1"/>
    </row>
    <row r="153" spans="1:12" s="6" customFormat="1" ht="21" customHeight="1">
      <c r="A153" s="30">
        <v>150</v>
      </c>
      <c r="B153" s="39">
        <v>42985</v>
      </c>
      <c r="C153" s="40" t="s">
        <v>442</v>
      </c>
      <c r="D153" s="40" t="s">
        <v>431</v>
      </c>
      <c r="E153" s="35" t="s">
        <v>443</v>
      </c>
      <c r="F153" s="7" t="s">
        <v>432</v>
      </c>
      <c r="G153" s="41" t="s">
        <v>285</v>
      </c>
      <c r="H153" s="44">
        <v>5.2</v>
      </c>
      <c r="I153" s="42" t="s">
        <v>41</v>
      </c>
      <c r="J153" s="47">
        <v>0.81499999999999995</v>
      </c>
      <c r="K153" s="43">
        <v>43039</v>
      </c>
      <c r="L153" s="1"/>
    </row>
    <row r="154" spans="1:12" s="6" customFormat="1" ht="21" customHeight="1">
      <c r="A154" s="30">
        <v>151</v>
      </c>
      <c r="B154" s="39">
        <v>42957</v>
      </c>
      <c r="C154" s="40" t="s">
        <v>440</v>
      </c>
      <c r="D154" s="40" t="s">
        <v>429</v>
      </c>
      <c r="E154" s="35" t="s">
        <v>448</v>
      </c>
      <c r="F154" s="7" t="s">
        <v>430</v>
      </c>
      <c r="G154" s="41" t="s">
        <v>17</v>
      </c>
      <c r="H154" s="44">
        <v>4</v>
      </c>
      <c r="I154" s="42" t="s">
        <v>41</v>
      </c>
      <c r="J154" s="47">
        <v>4</v>
      </c>
      <c r="K154" s="43">
        <v>43039</v>
      </c>
      <c r="L154" s="1"/>
    </row>
    <row r="155" spans="1:12" s="6" customFormat="1" ht="21" customHeight="1">
      <c r="A155" s="30">
        <v>152</v>
      </c>
      <c r="B155" s="39">
        <v>40773</v>
      </c>
      <c r="C155" s="40" t="s">
        <v>437</v>
      </c>
      <c r="D155" s="40" t="s">
        <v>439</v>
      </c>
      <c r="E155" s="35" t="s">
        <v>438</v>
      </c>
      <c r="F155" s="7" t="s">
        <v>276</v>
      </c>
      <c r="G155" s="41" t="s">
        <v>6</v>
      </c>
      <c r="H155" s="47">
        <v>1.667</v>
      </c>
      <c r="I155" s="42">
        <v>1</v>
      </c>
      <c r="J155" s="47">
        <v>1.667</v>
      </c>
      <c r="K155" s="43">
        <v>43039</v>
      </c>
      <c r="L155" s="1"/>
    </row>
    <row r="156" spans="1:12" s="6" customFormat="1" ht="21" customHeight="1">
      <c r="A156" s="30">
        <v>153</v>
      </c>
      <c r="B156" s="39">
        <v>39842</v>
      </c>
      <c r="C156" s="40" t="s">
        <v>422</v>
      </c>
      <c r="D156" s="40" t="s">
        <v>423</v>
      </c>
      <c r="E156" s="35" t="s">
        <v>424</v>
      </c>
      <c r="F156" s="7" t="s">
        <v>354</v>
      </c>
      <c r="G156" s="41" t="s">
        <v>5</v>
      </c>
      <c r="H156" s="47">
        <v>12.817</v>
      </c>
      <c r="I156" s="42">
        <v>2</v>
      </c>
      <c r="J156" s="46">
        <v>25.634</v>
      </c>
      <c r="K156" s="43">
        <v>43039</v>
      </c>
      <c r="L156" s="1"/>
    </row>
    <row r="157" spans="1:12" s="6" customFormat="1" ht="21" customHeight="1">
      <c r="A157" s="30">
        <v>154</v>
      </c>
      <c r="B157" s="39">
        <v>42999</v>
      </c>
      <c r="C157" s="40" t="s">
        <v>444</v>
      </c>
      <c r="D157" s="40" t="s">
        <v>435</v>
      </c>
      <c r="E157" s="35" t="s">
        <v>445</v>
      </c>
      <c r="F157" s="7" t="s">
        <v>90</v>
      </c>
      <c r="G157" s="41" t="s">
        <v>285</v>
      </c>
      <c r="H157" s="44">
        <v>1.2</v>
      </c>
      <c r="I157" s="42" t="s">
        <v>52</v>
      </c>
      <c r="J157" s="45">
        <v>1.2</v>
      </c>
      <c r="K157" s="43">
        <v>43039</v>
      </c>
      <c r="L157" s="1"/>
    </row>
    <row r="158" spans="1:12" s="6" customFormat="1" ht="21" customHeight="1">
      <c r="A158" s="30">
        <v>155</v>
      </c>
      <c r="B158" s="39">
        <v>43034</v>
      </c>
      <c r="C158" s="40" t="s">
        <v>480</v>
      </c>
      <c r="D158" s="40" t="s">
        <v>481</v>
      </c>
      <c r="E158" s="35" t="s">
        <v>482</v>
      </c>
      <c r="F158" s="7" t="s">
        <v>26</v>
      </c>
      <c r="G158" s="41" t="s">
        <v>19</v>
      </c>
      <c r="H158" s="44">
        <v>1.2</v>
      </c>
      <c r="I158" s="42" t="s">
        <v>52</v>
      </c>
      <c r="J158" s="45">
        <v>1.2</v>
      </c>
      <c r="K158" s="43">
        <v>43039</v>
      </c>
      <c r="L158" s="1"/>
    </row>
    <row r="159" spans="1:12" s="6" customFormat="1" ht="21" customHeight="1">
      <c r="A159" s="30">
        <v>156</v>
      </c>
      <c r="B159" s="39">
        <v>41746</v>
      </c>
      <c r="C159" s="40" t="s">
        <v>492</v>
      </c>
      <c r="D159" s="40" t="s">
        <v>494</v>
      </c>
      <c r="E159" s="35" t="s">
        <v>493</v>
      </c>
      <c r="F159" s="7" t="s">
        <v>276</v>
      </c>
      <c r="G159" s="41" t="s">
        <v>51</v>
      </c>
      <c r="H159" s="44">
        <v>0.7</v>
      </c>
      <c r="I159" s="42" t="s">
        <v>41</v>
      </c>
      <c r="J159" s="45">
        <v>0.7</v>
      </c>
      <c r="K159" s="43">
        <v>43040</v>
      </c>
      <c r="L159" s="1"/>
    </row>
    <row r="160" spans="1:12" s="6" customFormat="1" ht="21" customHeight="1">
      <c r="A160" s="30">
        <v>157</v>
      </c>
      <c r="B160" s="39">
        <v>40618</v>
      </c>
      <c r="C160" s="40" t="s">
        <v>483</v>
      </c>
      <c r="D160" s="40" t="s">
        <v>484</v>
      </c>
      <c r="E160" s="35" t="s">
        <v>485</v>
      </c>
      <c r="F160" s="7" t="s">
        <v>221</v>
      </c>
      <c r="G160" s="41" t="s">
        <v>51</v>
      </c>
      <c r="H160" s="44" t="s">
        <v>486</v>
      </c>
      <c r="I160" s="42">
        <v>0</v>
      </c>
      <c r="J160" s="45">
        <v>13</v>
      </c>
      <c r="K160" s="43">
        <v>43041</v>
      </c>
      <c r="L160" s="1"/>
    </row>
    <row r="161" spans="1:12" s="6" customFormat="1" ht="21" customHeight="1">
      <c r="A161" s="30">
        <v>158</v>
      </c>
      <c r="B161" s="39">
        <v>40773</v>
      </c>
      <c r="C161" s="40" t="s">
        <v>386</v>
      </c>
      <c r="D161" s="40" t="s">
        <v>387</v>
      </c>
      <c r="E161" s="35" t="s">
        <v>388</v>
      </c>
      <c r="F161" s="7" t="s">
        <v>140</v>
      </c>
      <c r="G161" s="41" t="s">
        <v>6</v>
      </c>
      <c r="H161" s="44">
        <v>2.85</v>
      </c>
      <c r="I161" s="42">
        <v>7</v>
      </c>
      <c r="J161" s="45">
        <v>19.95</v>
      </c>
      <c r="K161" s="43">
        <v>43041</v>
      </c>
      <c r="L161" s="1"/>
    </row>
    <row r="162" spans="1:12" s="6" customFormat="1" ht="21" customHeight="1">
      <c r="A162" s="30">
        <v>159</v>
      </c>
      <c r="B162" s="39">
        <v>39772</v>
      </c>
      <c r="C162" s="40" t="s">
        <v>497</v>
      </c>
      <c r="D162" s="40" t="s">
        <v>498</v>
      </c>
      <c r="E162" s="35" t="s">
        <v>499</v>
      </c>
      <c r="F162" s="7" t="s">
        <v>86</v>
      </c>
      <c r="G162" s="41" t="s">
        <v>19</v>
      </c>
      <c r="H162" s="47">
        <v>1.4159999999999999</v>
      </c>
      <c r="I162" s="42" t="s">
        <v>371</v>
      </c>
      <c r="J162" s="46">
        <v>8.4960000000000004</v>
      </c>
      <c r="K162" s="43">
        <v>43042</v>
      </c>
      <c r="L162" s="1"/>
    </row>
    <row r="163" spans="1:12" s="6" customFormat="1" ht="21" customHeight="1">
      <c r="A163" s="30">
        <v>160</v>
      </c>
      <c r="B163" s="39">
        <v>42487</v>
      </c>
      <c r="C163" s="40" t="s">
        <v>392</v>
      </c>
      <c r="D163" s="40" t="s">
        <v>393</v>
      </c>
      <c r="E163" s="35" t="s">
        <v>394</v>
      </c>
      <c r="F163" s="7" t="s">
        <v>239</v>
      </c>
      <c r="G163" s="41" t="s">
        <v>6</v>
      </c>
      <c r="H163" s="44">
        <v>3.38</v>
      </c>
      <c r="I163" s="42">
        <v>3</v>
      </c>
      <c r="J163" s="45">
        <v>10.14</v>
      </c>
      <c r="K163" s="43">
        <v>43042</v>
      </c>
      <c r="L163" s="1"/>
    </row>
    <row r="164" spans="1:12" s="6" customFormat="1" ht="21" customHeight="1">
      <c r="A164" s="30">
        <v>161</v>
      </c>
      <c r="B164" s="39">
        <v>42697</v>
      </c>
      <c r="C164" s="40" t="s">
        <v>389</v>
      </c>
      <c r="D164" s="40" t="s">
        <v>390</v>
      </c>
      <c r="E164" s="35" t="s">
        <v>391</v>
      </c>
      <c r="F164" s="7" t="s">
        <v>134</v>
      </c>
      <c r="G164" s="41" t="s">
        <v>6</v>
      </c>
      <c r="H164" s="44">
        <v>3.25</v>
      </c>
      <c r="I164" s="42">
        <v>3</v>
      </c>
      <c r="J164" s="45">
        <v>9.75</v>
      </c>
      <c r="K164" s="43">
        <v>43043</v>
      </c>
      <c r="L164" s="1"/>
    </row>
    <row r="165" spans="1:12" s="6" customFormat="1" ht="21" customHeight="1">
      <c r="A165" s="30">
        <v>162</v>
      </c>
      <c r="B165" s="39">
        <v>41353</v>
      </c>
      <c r="C165" s="40" t="s">
        <v>495</v>
      </c>
      <c r="D165" s="40" t="s">
        <v>500</v>
      </c>
      <c r="E165" s="35" t="s">
        <v>496</v>
      </c>
      <c r="F165" s="7" t="s">
        <v>318</v>
      </c>
      <c r="G165" s="41" t="s">
        <v>23</v>
      </c>
      <c r="H165" s="44">
        <v>660</v>
      </c>
      <c r="I165" s="42" t="s">
        <v>41</v>
      </c>
      <c r="J165" s="45">
        <v>660</v>
      </c>
      <c r="K165" s="43">
        <v>43043</v>
      </c>
      <c r="L165" s="1"/>
    </row>
    <row r="166" spans="1:12" s="6" customFormat="1" ht="21" customHeight="1">
      <c r="A166" s="30">
        <v>163</v>
      </c>
      <c r="B166" s="39">
        <v>40730</v>
      </c>
      <c r="C166" s="40" t="s">
        <v>506</v>
      </c>
      <c r="D166" s="40" t="s">
        <v>504</v>
      </c>
      <c r="E166" s="35" t="s">
        <v>505</v>
      </c>
      <c r="F166" s="7" t="s">
        <v>160</v>
      </c>
      <c r="G166" s="41" t="s">
        <v>6</v>
      </c>
      <c r="H166" s="44">
        <v>3</v>
      </c>
      <c r="I166" s="42">
        <v>1</v>
      </c>
      <c r="J166" s="45">
        <v>3</v>
      </c>
      <c r="K166" s="43">
        <v>43048</v>
      </c>
      <c r="L166" s="1"/>
    </row>
    <row r="167" spans="1:12" s="6" customFormat="1" ht="21" customHeight="1">
      <c r="A167" s="30">
        <v>164</v>
      </c>
      <c r="B167" s="39">
        <v>40569</v>
      </c>
      <c r="C167" s="40" t="s">
        <v>501</v>
      </c>
      <c r="D167" s="40" t="s">
        <v>502</v>
      </c>
      <c r="E167" s="35" t="s">
        <v>503</v>
      </c>
      <c r="F167" s="7" t="s">
        <v>257</v>
      </c>
      <c r="G167" s="41" t="s">
        <v>5</v>
      </c>
      <c r="H167" s="44">
        <v>37.1</v>
      </c>
      <c r="I167" s="42">
        <v>1</v>
      </c>
      <c r="J167" s="44">
        <v>37.1</v>
      </c>
      <c r="K167" s="43">
        <v>43048</v>
      </c>
      <c r="L167" s="1"/>
    </row>
    <row r="168" spans="1:12" s="6" customFormat="1" ht="21" customHeight="1">
      <c r="A168" s="30">
        <v>165</v>
      </c>
      <c r="B168" s="39">
        <v>41088</v>
      </c>
      <c r="C168" s="40" t="s">
        <v>351</v>
      </c>
      <c r="D168" s="40" t="s">
        <v>352</v>
      </c>
      <c r="E168" s="35" t="s">
        <v>353</v>
      </c>
      <c r="F168" s="7" t="s">
        <v>354</v>
      </c>
      <c r="G168" s="41" t="s">
        <v>5</v>
      </c>
      <c r="H168" s="44">
        <v>1.34</v>
      </c>
      <c r="I168" s="42">
        <v>1</v>
      </c>
      <c r="J168" s="45">
        <v>1.34</v>
      </c>
      <c r="K168" s="43">
        <v>43049</v>
      </c>
      <c r="L168" s="1"/>
    </row>
    <row r="169" spans="1:12" s="6" customFormat="1" ht="21" customHeight="1">
      <c r="A169" s="30">
        <v>166</v>
      </c>
      <c r="B169" s="39">
        <v>39212</v>
      </c>
      <c r="C169" s="40" t="s">
        <v>507</v>
      </c>
      <c r="D169" s="40" t="s">
        <v>508</v>
      </c>
      <c r="E169" s="35" t="s">
        <v>509</v>
      </c>
      <c r="F169" s="7" t="s">
        <v>140</v>
      </c>
      <c r="G169" s="41" t="s">
        <v>6</v>
      </c>
      <c r="H169" s="44">
        <v>3</v>
      </c>
      <c r="I169" s="42">
        <v>2</v>
      </c>
      <c r="J169" s="45">
        <v>6</v>
      </c>
      <c r="K169" s="43">
        <v>43056</v>
      </c>
      <c r="L169" s="1"/>
    </row>
    <row r="170" spans="1:12" s="6" customFormat="1" ht="21" customHeight="1">
      <c r="A170" s="30">
        <v>167</v>
      </c>
      <c r="B170" s="39">
        <v>40645</v>
      </c>
      <c r="C170" s="40" t="s">
        <v>355</v>
      </c>
      <c r="D170" s="40" t="s">
        <v>356</v>
      </c>
      <c r="E170" s="35" t="s">
        <v>357</v>
      </c>
      <c r="F170" s="7" t="s">
        <v>358</v>
      </c>
      <c r="G170" s="41" t="s">
        <v>6</v>
      </c>
      <c r="H170" s="44">
        <v>2.1</v>
      </c>
      <c r="I170" s="42">
        <v>1</v>
      </c>
      <c r="J170" s="45">
        <v>2.1</v>
      </c>
      <c r="K170" s="43">
        <v>43062</v>
      </c>
      <c r="L170" s="1"/>
    </row>
    <row r="171" spans="1:12" s="6" customFormat="1" ht="21" customHeight="1">
      <c r="A171" s="30">
        <v>168</v>
      </c>
      <c r="B171" s="39">
        <v>41746</v>
      </c>
      <c r="C171" s="40" t="s">
        <v>510</v>
      </c>
      <c r="D171" s="40" t="s">
        <v>511</v>
      </c>
      <c r="E171" s="35" t="s">
        <v>517</v>
      </c>
      <c r="F171" s="7" t="s">
        <v>221</v>
      </c>
      <c r="G171" s="41" t="s">
        <v>51</v>
      </c>
      <c r="H171" s="44">
        <v>46.88</v>
      </c>
      <c r="I171" s="42" t="s">
        <v>222</v>
      </c>
      <c r="J171" s="45">
        <v>21.88</v>
      </c>
      <c r="K171" s="43">
        <v>43062</v>
      </c>
      <c r="L171" s="1"/>
    </row>
    <row r="172" spans="1:12" s="6" customFormat="1" ht="21" customHeight="1">
      <c r="A172" s="30">
        <v>169</v>
      </c>
      <c r="B172" s="39">
        <v>42697</v>
      </c>
      <c r="C172" s="40" t="s">
        <v>389</v>
      </c>
      <c r="D172" s="40" t="s">
        <v>390</v>
      </c>
      <c r="E172" s="35" t="s">
        <v>391</v>
      </c>
      <c r="F172" s="7" t="s">
        <v>134</v>
      </c>
      <c r="G172" s="41" t="s">
        <v>6</v>
      </c>
      <c r="H172" s="44">
        <v>3.25</v>
      </c>
      <c r="I172" s="42">
        <v>3</v>
      </c>
      <c r="J172" s="45">
        <v>9.75</v>
      </c>
      <c r="K172" s="43">
        <v>43063</v>
      </c>
      <c r="L172" s="1"/>
    </row>
    <row r="173" spans="1:12" s="6" customFormat="1" ht="21" customHeight="1">
      <c r="A173" s="30">
        <v>170</v>
      </c>
      <c r="B173" s="39">
        <v>42487</v>
      </c>
      <c r="C173" s="40" t="s">
        <v>392</v>
      </c>
      <c r="D173" s="40" t="s">
        <v>393</v>
      </c>
      <c r="E173" s="35" t="s">
        <v>394</v>
      </c>
      <c r="F173" s="7" t="s">
        <v>239</v>
      </c>
      <c r="G173" s="41" t="s">
        <v>6</v>
      </c>
      <c r="H173" s="44" t="s">
        <v>516</v>
      </c>
      <c r="I173" s="42">
        <v>2</v>
      </c>
      <c r="J173" s="45">
        <v>6.79</v>
      </c>
      <c r="K173" s="43">
        <v>43063</v>
      </c>
      <c r="L173" s="1"/>
    </row>
    <row r="174" spans="1:12" s="6" customFormat="1" ht="21" customHeight="1">
      <c r="A174" s="30">
        <v>171</v>
      </c>
      <c r="B174" s="39">
        <v>40773</v>
      </c>
      <c r="C174" s="40" t="s">
        <v>437</v>
      </c>
      <c r="D174" s="40" t="s">
        <v>439</v>
      </c>
      <c r="E174" s="35" t="s">
        <v>438</v>
      </c>
      <c r="F174" s="7" t="s">
        <v>276</v>
      </c>
      <c r="G174" s="41" t="s">
        <v>6</v>
      </c>
      <c r="H174" s="47">
        <v>1.667</v>
      </c>
      <c r="I174" s="42">
        <v>4</v>
      </c>
      <c r="J174" s="46">
        <v>6.6680000000000001</v>
      </c>
      <c r="K174" s="43">
        <v>43063</v>
      </c>
      <c r="L174" s="1"/>
    </row>
    <row r="175" spans="1:12" s="6" customFormat="1" ht="21" customHeight="1">
      <c r="A175" s="30">
        <v>172</v>
      </c>
      <c r="B175" s="39">
        <v>41746</v>
      </c>
      <c r="C175" s="40" t="s">
        <v>512</v>
      </c>
      <c r="D175" s="40" t="s">
        <v>513</v>
      </c>
      <c r="E175" s="35" t="s">
        <v>514</v>
      </c>
      <c r="F175" s="7" t="s">
        <v>349</v>
      </c>
      <c r="G175" s="41" t="s">
        <v>515</v>
      </c>
      <c r="H175" s="44">
        <v>1.56</v>
      </c>
      <c r="I175" s="42" t="s">
        <v>52</v>
      </c>
      <c r="J175" s="45">
        <v>1.56</v>
      </c>
      <c r="K175" s="43">
        <v>43063</v>
      </c>
      <c r="L175" s="1"/>
    </row>
    <row r="176" spans="1:12" s="6" customFormat="1" ht="21" customHeight="1">
      <c r="A176" s="30">
        <v>173</v>
      </c>
      <c r="B176" s="39">
        <v>40667</v>
      </c>
      <c r="C176" s="40" t="s">
        <v>141</v>
      </c>
      <c r="D176" s="40" t="s">
        <v>142</v>
      </c>
      <c r="E176" s="35" t="s">
        <v>143</v>
      </c>
      <c r="F176" s="7" t="s">
        <v>144</v>
      </c>
      <c r="G176" s="41" t="s">
        <v>6</v>
      </c>
      <c r="H176" s="47">
        <v>3.3159999999999998</v>
      </c>
      <c r="I176" s="42">
        <v>6</v>
      </c>
      <c r="J176" s="46">
        <v>19.896000000000001</v>
      </c>
      <c r="K176" s="43">
        <v>43063</v>
      </c>
      <c r="L176" s="1"/>
    </row>
    <row r="177" spans="1:12" s="6" customFormat="1" ht="21" customHeight="1">
      <c r="A177" s="30">
        <v>174</v>
      </c>
      <c r="B177" s="39">
        <v>40569</v>
      </c>
      <c r="C177" s="40" t="s">
        <v>501</v>
      </c>
      <c r="D177" s="40" t="s">
        <v>502</v>
      </c>
      <c r="E177" s="35" t="s">
        <v>503</v>
      </c>
      <c r="F177" s="7" t="s">
        <v>257</v>
      </c>
      <c r="G177" s="41" t="s">
        <v>5</v>
      </c>
      <c r="H177" s="44">
        <v>37.1</v>
      </c>
      <c r="I177" s="42">
        <v>1</v>
      </c>
      <c r="J177" s="44">
        <v>37.1</v>
      </c>
      <c r="K177" s="43">
        <v>43070</v>
      </c>
      <c r="L177" s="1"/>
    </row>
    <row r="178" spans="1:12" s="6" customFormat="1" ht="21" customHeight="1">
      <c r="A178" s="30">
        <v>175</v>
      </c>
      <c r="B178" s="39">
        <v>39422</v>
      </c>
      <c r="C178" s="40" t="s">
        <v>519</v>
      </c>
      <c r="D178" s="40" t="s">
        <v>182</v>
      </c>
      <c r="E178" s="35" t="s">
        <v>520</v>
      </c>
      <c r="F178" s="7" t="s">
        <v>90</v>
      </c>
      <c r="G178" s="41" t="s">
        <v>6</v>
      </c>
      <c r="H178" s="44">
        <v>2.35</v>
      </c>
      <c r="I178" s="42">
        <v>1</v>
      </c>
      <c r="J178" s="45">
        <v>2.35</v>
      </c>
      <c r="K178" s="43">
        <v>43070</v>
      </c>
      <c r="L178" s="1"/>
    </row>
    <row r="179" spans="1:12" s="6" customFormat="1" ht="21" customHeight="1">
      <c r="A179" s="30">
        <v>176</v>
      </c>
      <c r="B179" s="39">
        <v>42664</v>
      </c>
      <c r="C179" s="40" t="s">
        <v>521</v>
      </c>
      <c r="D179" s="40" t="s">
        <v>522</v>
      </c>
      <c r="E179" s="35" t="s">
        <v>523</v>
      </c>
      <c r="F179" s="7" t="s">
        <v>129</v>
      </c>
      <c r="G179" s="41" t="s">
        <v>19</v>
      </c>
      <c r="H179" s="47">
        <v>1.413</v>
      </c>
      <c r="I179" s="42" t="s">
        <v>135</v>
      </c>
      <c r="J179" s="46">
        <v>2.8260000000000001</v>
      </c>
      <c r="K179" s="43">
        <v>43071</v>
      </c>
      <c r="L179" s="1"/>
    </row>
    <row r="180" spans="1:12" s="6" customFormat="1" ht="21" customHeight="1">
      <c r="A180" s="30">
        <v>177</v>
      </c>
      <c r="B180" s="39">
        <v>42487</v>
      </c>
      <c r="C180" s="40" t="s">
        <v>414</v>
      </c>
      <c r="D180" s="40" t="s">
        <v>415</v>
      </c>
      <c r="E180" s="35" t="s">
        <v>416</v>
      </c>
      <c r="F180" s="7" t="s">
        <v>68</v>
      </c>
      <c r="G180" s="41" t="s">
        <v>20</v>
      </c>
      <c r="H180" s="44">
        <v>18</v>
      </c>
      <c r="I180" s="42">
        <v>0</v>
      </c>
      <c r="J180" s="45">
        <v>8</v>
      </c>
      <c r="K180" s="43">
        <v>43076</v>
      </c>
      <c r="L180" s="1"/>
    </row>
    <row r="181" spans="1:12" s="6" customFormat="1" ht="21" customHeight="1">
      <c r="A181" s="30">
        <v>178</v>
      </c>
      <c r="B181" s="39">
        <v>42943</v>
      </c>
      <c r="C181" s="40" t="s">
        <v>378</v>
      </c>
      <c r="D181" s="40" t="s">
        <v>379</v>
      </c>
      <c r="E181" s="35" t="s">
        <v>380</v>
      </c>
      <c r="F181" s="7" t="s">
        <v>381</v>
      </c>
      <c r="G181" s="41" t="s">
        <v>27</v>
      </c>
      <c r="H181" s="47" t="s">
        <v>527</v>
      </c>
      <c r="I181" s="42" t="s">
        <v>527</v>
      </c>
      <c r="J181" s="46">
        <v>4</v>
      </c>
      <c r="K181" s="43">
        <v>43077</v>
      </c>
      <c r="L181" s="1"/>
    </row>
    <row r="182" spans="1:12" s="6" customFormat="1" ht="21" customHeight="1">
      <c r="A182" s="30">
        <v>179</v>
      </c>
      <c r="B182" s="39">
        <v>39268</v>
      </c>
      <c r="C182" s="40" t="s">
        <v>524</v>
      </c>
      <c r="D182" s="40" t="s">
        <v>525</v>
      </c>
      <c r="E182" s="35" t="s">
        <v>526</v>
      </c>
      <c r="F182" s="7" t="s">
        <v>160</v>
      </c>
      <c r="G182" s="41" t="s">
        <v>6</v>
      </c>
      <c r="H182" s="44">
        <v>3.45</v>
      </c>
      <c r="I182" s="42">
        <v>3</v>
      </c>
      <c r="J182" s="45">
        <v>17</v>
      </c>
      <c r="K182" s="43">
        <v>43077</v>
      </c>
      <c r="L182" s="1"/>
    </row>
    <row r="183" spans="1:12" s="6" customFormat="1" ht="21" customHeight="1">
      <c r="A183" s="30">
        <v>180</v>
      </c>
      <c r="B183" s="39">
        <v>42697</v>
      </c>
      <c r="C183" s="40" t="s">
        <v>389</v>
      </c>
      <c r="D183" s="40" t="s">
        <v>390</v>
      </c>
      <c r="E183" s="35" t="s">
        <v>391</v>
      </c>
      <c r="F183" s="7" t="s">
        <v>134</v>
      </c>
      <c r="G183" s="41" t="s">
        <v>6</v>
      </c>
      <c r="H183" s="44">
        <v>3.25</v>
      </c>
      <c r="I183" s="42">
        <v>2</v>
      </c>
      <c r="J183" s="45">
        <v>6.5</v>
      </c>
      <c r="K183" s="43">
        <v>43077</v>
      </c>
      <c r="L183" s="1"/>
    </row>
    <row r="184" spans="1:12" s="6" customFormat="1" ht="21" customHeight="1">
      <c r="A184" s="30">
        <v>181</v>
      </c>
      <c r="B184" s="39">
        <v>41355</v>
      </c>
      <c r="C184" s="40" t="s">
        <v>528</v>
      </c>
      <c r="D184" s="40" t="s">
        <v>529</v>
      </c>
      <c r="E184" s="35" t="s">
        <v>530</v>
      </c>
      <c r="F184" s="7" t="s">
        <v>332</v>
      </c>
      <c r="G184" s="41" t="s">
        <v>5</v>
      </c>
      <c r="H184" s="44">
        <v>1.07</v>
      </c>
      <c r="I184" s="42">
        <v>1</v>
      </c>
      <c r="J184" s="45">
        <v>0.27</v>
      </c>
      <c r="K184" s="43">
        <v>43084</v>
      </c>
      <c r="L184" s="1"/>
    </row>
    <row r="185" spans="1:12" s="6" customFormat="1" ht="21" customHeight="1">
      <c r="A185" s="30">
        <v>182</v>
      </c>
      <c r="B185" s="39">
        <v>39415</v>
      </c>
      <c r="C185" s="40" t="s">
        <v>149</v>
      </c>
      <c r="D185" s="40" t="s">
        <v>150</v>
      </c>
      <c r="E185" s="35" t="s">
        <v>151</v>
      </c>
      <c r="F185" s="7" t="s">
        <v>152</v>
      </c>
      <c r="G185" s="8" t="s">
        <v>5</v>
      </c>
      <c r="H185" s="47">
        <v>5.3250000000000002</v>
      </c>
      <c r="I185" s="42">
        <v>1</v>
      </c>
      <c r="J185" s="47">
        <v>5.3250000000000002</v>
      </c>
      <c r="K185" s="43">
        <v>43084</v>
      </c>
      <c r="L185" s="1"/>
    </row>
    <row r="186" spans="1:12" s="6" customFormat="1" ht="21" customHeight="1">
      <c r="A186" s="30">
        <v>183</v>
      </c>
      <c r="B186" s="39">
        <v>37693</v>
      </c>
      <c r="C186" s="40" t="s">
        <v>226</v>
      </c>
      <c r="D186" s="40" t="s">
        <v>227</v>
      </c>
      <c r="E186" s="35" t="s">
        <v>228</v>
      </c>
      <c r="F186" s="7" t="s">
        <v>26</v>
      </c>
      <c r="G186" s="41" t="s">
        <v>51</v>
      </c>
      <c r="H186" s="47" t="s">
        <v>536</v>
      </c>
      <c r="I186" s="42">
        <v>0</v>
      </c>
      <c r="J186" s="44">
        <v>64</v>
      </c>
      <c r="K186" s="43">
        <v>43089</v>
      </c>
      <c r="L186" s="1"/>
    </row>
    <row r="187" spans="1:12" s="6" customFormat="1" ht="21" customHeight="1">
      <c r="A187" s="30">
        <v>184</v>
      </c>
      <c r="B187" s="39">
        <v>42966</v>
      </c>
      <c r="C187" s="40" t="s">
        <v>417</v>
      </c>
      <c r="D187" s="40" t="s">
        <v>418</v>
      </c>
      <c r="E187" s="35" t="s">
        <v>419</v>
      </c>
      <c r="F187" s="7" t="s">
        <v>61</v>
      </c>
      <c r="G187" s="41" t="s">
        <v>20</v>
      </c>
      <c r="H187" s="44">
        <v>15</v>
      </c>
      <c r="I187" s="42">
        <v>0</v>
      </c>
      <c r="J187" s="44">
        <v>10</v>
      </c>
      <c r="K187" s="43">
        <v>43089</v>
      </c>
      <c r="L187" s="1"/>
    </row>
    <row r="188" spans="1:12" s="6" customFormat="1" ht="21" customHeight="1">
      <c r="A188" s="30">
        <v>185</v>
      </c>
      <c r="B188" s="39">
        <v>39268</v>
      </c>
      <c r="C188" s="40" t="s">
        <v>524</v>
      </c>
      <c r="D188" s="40" t="s">
        <v>525</v>
      </c>
      <c r="E188" s="35" t="s">
        <v>526</v>
      </c>
      <c r="F188" s="7" t="s">
        <v>160</v>
      </c>
      <c r="G188" s="41" t="s">
        <v>6</v>
      </c>
      <c r="H188" s="44">
        <v>3.45</v>
      </c>
      <c r="I188" s="42">
        <v>3</v>
      </c>
      <c r="J188" s="45">
        <v>0</v>
      </c>
      <c r="K188" s="43">
        <v>43089</v>
      </c>
      <c r="L188" s="1"/>
    </row>
    <row r="189" spans="1:12" s="6" customFormat="1" ht="21" customHeight="1">
      <c r="A189" s="30">
        <v>186</v>
      </c>
      <c r="B189" s="39">
        <v>39212</v>
      </c>
      <c r="C189" s="40" t="s">
        <v>507</v>
      </c>
      <c r="D189" s="40" t="s">
        <v>508</v>
      </c>
      <c r="E189" s="35" t="s">
        <v>509</v>
      </c>
      <c r="F189" s="7" t="s">
        <v>140</v>
      </c>
      <c r="G189" s="41" t="s">
        <v>6</v>
      </c>
      <c r="H189" s="44">
        <v>3</v>
      </c>
      <c r="I189" s="42">
        <v>2</v>
      </c>
      <c r="J189" s="45">
        <v>6</v>
      </c>
      <c r="K189" s="43">
        <v>43090</v>
      </c>
      <c r="L189" s="1"/>
    </row>
    <row r="190" spans="1:12" s="6" customFormat="1" ht="21" customHeight="1">
      <c r="A190" s="30">
        <v>187</v>
      </c>
      <c r="B190" s="39">
        <v>43104</v>
      </c>
      <c r="C190" s="40" t="s">
        <v>545</v>
      </c>
      <c r="D190" s="40" t="s">
        <v>546</v>
      </c>
      <c r="E190" s="35" t="s">
        <v>547</v>
      </c>
      <c r="F190" s="7" t="s">
        <v>548</v>
      </c>
      <c r="G190" s="8" t="s">
        <v>5</v>
      </c>
      <c r="H190" s="44">
        <v>46</v>
      </c>
      <c r="I190" s="42">
        <v>3</v>
      </c>
      <c r="J190" s="44">
        <v>138</v>
      </c>
      <c r="K190" s="43">
        <v>43090</v>
      </c>
      <c r="L190" s="1"/>
    </row>
    <row r="191" spans="1:12" s="6" customFormat="1" ht="21" customHeight="1">
      <c r="A191" s="30">
        <v>188</v>
      </c>
      <c r="B191" s="39">
        <v>39597</v>
      </c>
      <c r="C191" s="40" t="s">
        <v>266</v>
      </c>
      <c r="D191" s="40" t="s">
        <v>267</v>
      </c>
      <c r="E191" s="35" t="s">
        <v>268</v>
      </c>
      <c r="F191" s="7" t="s">
        <v>90</v>
      </c>
      <c r="G191" s="41" t="s">
        <v>6</v>
      </c>
      <c r="H191" s="44">
        <v>2.5</v>
      </c>
      <c r="I191" s="42">
        <v>1</v>
      </c>
      <c r="J191" s="45">
        <v>2.5</v>
      </c>
      <c r="K191" s="43">
        <v>43091</v>
      </c>
      <c r="L191" s="1"/>
    </row>
    <row r="192" spans="1:12" s="6" customFormat="1" ht="21" customHeight="1">
      <c r="A192" s="30">
        <v>189</v>
      </c>
      <c r="B192" s="39">
        <v>39527</v>
      </c>
      <c r="C192" s="40" t="s">
        <v>531</v>
      </c>
      <c r="D192" s="40" t="s">
        <v>532</v>
      </c>
      <c r="E192" s="35" t="s">
        <v>533</v>
      </c>
      <c r="F192" s="7" t="s">
        <v>35</v>
      </c>
      <c r="G192" s="41" t="s">
        <v>5</v>
      </c>
      <c r="H192" s="44" t="s">
        <v>537</v>
      </c>
      <c r="I192" s="42">
        <v>0</v>
      </c>
      <c r="J192" s="45">
        <v>5</v>
      </c>
      <c r="K192" s="43">
        <v>43091</v>
      </c>
      <c r="L192" s="1"/>
    </row>
    <row r="193" spans="1:12" s="6" customFormat="1" ht="21" customHeight="1">
      <c r="A193" s="30">
        <v>190</v>
      </c>
      <c r="B193" s="39">
        <v>39345</v>
      </c>
      <c r="C193" s="40" t="s">
        <v>534</v>
      </c>
      <c r="D193" s="40" t="s">
        <v>535</v>
      </c>
      <c r="E193" s="35" t="s">
        <v>538</v>
      </c>
      <c r="F193" s="7" t="s">
        <v>288</v>
      </c>
      <c r="G193" s="41" t="s">
        <v>5</v>
      </c>
      <c r="H193" s="47">
        <v>11.326000000000001</v>
      </c>
      <c r="I193" s="42">
        <v>2</v>
      </c>
      <c r="J193" s="46">
        <v>22.652000000000001</v>
      </c>
      <c r="K193" s="43">
        <v>43092</v>
      </c>
      <c r="L193" s="1"/>
    </row>
    <row r="194" spans="1:12" s="6" customFormat="1" ht="21" customHeight="1">
      <c r="A194" s="30">
        <v>191</v>
      </c>
      <c r="B194" s="39">
        <v>40934</v>
      </c>
      <c r="C194" s="40" t="s">
        <v>539</v>
      </c>
      <c r="D194" s="40" t="s">
        <v>540</v>
      </c>
      <c r="E194" s="35" t="s">
        <v>541</v>
      </c>
      <c r="F194" s="7" t="s">
        <v>194</v>
      </c>
      <c r="G194" s="41" t="s">
        <v>5</v>
      </c>
      <c r="H194" s="44">
        <v>1.7</v>
      </c>
      <c r="I194" s="42">
        <v>2</v>
      </c>
      <c r="J194" s="45">
        <v>3.4</v>
      </c>
      <c r="K194" s="43">
        <v>43095</v>
      </c>
      <c r="L194" s="1"/>
    </row>
    <row r="195" spans="1:12" s="6" customFormat="1" ht="21" customHeight="1">
      <c r="A195" s="30">
        <v>192</v>
      </c>
      <c r="B195" s="39">
        <v>41353</v>
      </c>
      <c r="C195" s="40" t="s">
        <v>495</v>
      </c>
      <c r="D195" s="40" t="s">
        <v>500</v>
      </c>
      <c r="E195" s="35" t="s">
        <v>496</v>
      </c>
      <c r="F195" s="7" t="s">
        <v>318</v>
      </c>
      <c r="G195" s="41" t="s">
        <v>23</v>
      </c>
      <c r="H195" s="44">
        <v>660</v>
      </c>
      <c r="I195" s="42" t="s">
        <v>41</v>
      </c>
      <c r="J195" s="45">
        <v>660</v>
      </c>
      <c r="K195" s="43">
        <v>43096</v>
      </c>
      <c r="L195" s="1"/>
    </row>
    <row r="196" spans="1:12" s="6" customFormat="1" ht="21" customHeight="1">
      <c r="A196" s="30">
        <v>193</v>
      </c>
      <c r="B196" s="39">
        <v>42522</v>
      </c>
      <c r="C196" s="40" t="s">
        <v>410</v>
      </c>
      <c r="D196" s="40" t="s">
        <v>411</v>
      </c>
      <c r="E196" s="35" t="s">
        <v>412</v>
      </c>
      <c r="F196" s="7" t="s">
        <v>68</v>
      </c>
      <c r="G196" s="41" t="s">
        <v>17</v>
      </c>
      <c r="H196" s="44">
        <v>12</v>
      </c>
      <c r="I196" s="42">
        <v>0</v>
      </c>
      <c r="J196" s="45">
        <v>9.5</v>
      </c>
      <c r="K196" s="43">
        <v>43097</v>
      </c>
      <c r="L196" s="1"/>
    </row>
    <row r="197" spans="1:12" s="6" customFormat="1" ht="21" customHeight="1">
      <c r="A197" s="30">
        <v>194</v>
      </c>
      <c r="B197" s="39">
        <v>43076</v>
      </c>
      <c r="C197" s="40" t="s">
        <v>542</v>
      </c>
      <c r="D197" s="40" t="s">
        <v>543</v>
      </c>
      <c r="E197" s="35" t="s">
        <v>544</v>
      </c>
      <c r="F197" s="7" t="s">
        <v>68</v>
      </c>
      <c r="G197" s="41" t="s">
        <v>20</v>
      </c>
      <c r="H197" s="44">
        <v>26</v>
      </c>
      <c r="I197" s="42">
        <v>1</v>
      </c>
      <c r="J197" s="45">
        <v>26</v>
      </c>
      <c r="K197" s="43">
        <v>43099</v>
      </c>
      <c r="L197" s="1"/>
    </row>
    <row r="198" spans="1:12" s="6" customFormat="1" ht="66">
      <c r="A198" s="4"/>
      <c r="B198" s="4"/>
      <c r="C198" s="4"/>
      <c r="D198" s="33"/>
      <c r="E198" s="29"/>
      <c r="F198" s="29"/>
      <c r="G198" s="30"/>
      <c r="H198" s="31"/>
      <c r="I198" s="36" t="s">
        <v>15</v>
      </c>
      <c r="J198" s="53">
        <f>SUM(J4:J197)</f>
        <v>5840.4609999999993</v>
      </c>
      <c r="K198" s="5"/>
    </row>
    <row r="199" spans="1:12" ht="34.5" customHeight="1">
      <c r="A199" s="37" t="s">
        <v>16</v>
      </c>
      <c r="B199" s="37"/>
      <c r="C199" s="37"/>
    </row>
    <row r="200" spans="1:12" ht="34.5" customHeight="1">
      <c r="A200" s="37"/>
      <c r="B200" s="37"/>
      <c r="C200" s="37"/>
    </row>
    <row r="201" spans="1:12" s="16" customFormat="1" ht="34.5" customHeight="1">
      <c r="A201" s="10"/>
      <c r="B201" s="10"/>
      <c r="C201" s="10"/>
      <c r="D201" s="11"/>
      <c r="E201" s="12"/>
      <c r="F201" s="13" t="s">
        <v>14</v>
      </c>
      <c r="G201" s="14" t="s">
        <v>7</v>
      </c>
      <c r="H201" s="14" t="s">
        <v>8</v>
      </c>
      <c r="I201" s="15"/>
      <c r="J201" s="12"/>
    </row>
    <row r="202" spans="1:12" s="16" customFormat="1" ht="13.2" customHeight="1">
      <c r="A202" s="10"/>
      <c r="B202" s="10"/>
      <c r="C202" s="10"/>
      <c r="D202" s="11"/>
      <c r="E202" s="12"/>
      <c r="F202" s="20" t="s">
        <v>18</v>
      </c>
      <c r="G202" s="21">
        <f t="shared" ref="G202:G221" si="0">SUMIF($G$4:$G$198,$F202,$J$4:$J$198)</f>
        <v>2.2000000000000002</v>
      </c>
      <c r="H202" s="18">
        <f t="shared" ref="H202:H221" si="1">COUNTIF($G$4:$G$198,$F202)</f>
        <v>1</v>
      </c>
      <c r="I202" s="15"/>
      <c r="J202" s="15"/>
    </row>
    <row r="203" spans="1:12">
      <c r="F203" s="20" t="s">
        <v>51</v>
      </c>
      <c r="G203" s="21">
        <f t="shared" si="0"/>
        <v>2621.5360000000001</v>
      </c>
      <c r="H203" s="18">
        <f t="shared" si="1"/>
        <v>29</v>
      </c>
      <c r="I203" s="22"/>
      <c r="J203" s="17"/>
    </row>
    <row r="204" spans="1:12">
      <c r="F204" s="38" t="s">
        <v>19</v>
      </c>
      <c r="G204" s="21">
        <f t="shared" si="0"/>
        <v>36.920999999999999</v>
      </c>
      <c r="H204" s="18">
        <f t="shared" si="1"/>
        <v>11</v>
      </c>
      <c r="I204" s="22"/>
      <c r="J204" s="17"/>
    </row>
    <row r="205" spans="1:12">
      <c r="F205" s="38" t="s">
        <v>466</v>
      </c>
      <c r="G205" s="21">
        <f t="shared" si="0"/>
        <v>1.0669999999999999</v>
      </c>
      <c r="H205" s="18">
        <f t="shared" si="1"/>
        <v>1</v>
      </c>
      <c r="I205" s="22"/>
      <c r="J205" s="17"/>
    </row>
    <row r="206" spans="1:12">
      <c r="F206" s="38" t="s">
        <v>461</v>
      </c>
      <c r="G206" s="21">
        <f t="shared" si="0"/>
        <v>7.2</v>
      </c>
      <c r="H206" s="18">
        <f t="shared" si="1"/>
        <v>1</v>
      </c>
      <c r="I206" s="22"/>
      <c r="J206" s="17"/>
    </row>
    <row r="207" spans="1:12">
      <c r="F207" s="38" t="s">
        <v>478</v>
      </c>
      <c r="G207" s="21">
        <f t="shared" si="0"/>
        <v>4.2619999999999996</v>
      </c>
      <c r="H207" s="18">
        <f t="shared" si="1"/>
        <v>1</v>
      </c>
      <c r="I207" s="22"/>
      <c r="J207" s="17"/>
    </row>
    <row r="208" spans="1:12">
      <c r="F208" s="38" t="s">
        <v>471</v>
      </c>
      <c r="G208" s="21">
        <f t="shared" si="0"/>
        <v>1</v>
      </c>
      <c r="H208" s="18">
        <f t="shared" si="1"/>
        <v>1</v>
      </c>
      <c r="I208" s="22"/>
      <c r="J208" s="17"/>
    </row>
    <row r="209" spans="6:10">
      <c r="F209" s="38" t="s">
        <v>285</v>
      </c>
      <c r="G209" s="21">
        <f t="shared" si="0"/>
        <v>7.4869999999999992</v>
      </c>
      <c r="H209" s="18">
        <f t="shared" si="1"/>
        <v>4</v>
      </c>
      <c r="I209" s="22"/>
      <c r="J209" s="17"/>
    </row>
    <row r="210" spans="6:10">
      <c r="F210" s="38" t="s">
        <v>402</v>
      </c>
      <c r="G210" s="21">
        <f t="shared" si="0"/>
        <v>5</v>
      </c>
      <c r="H210" s="18">
        <f t="shared" si="1"/>
        <v>1</v>
      </c>
      <c r="I210" s="22"/>
      <c r="J210" s="17"/>
    </row>
    <row r="211" spans="6:10">
      <c r="F211" s="38" t="s">
        <v>28</v>
      </c>
      <c r="G211" s="21">
        <f t="shared" si="0"/>
        <v>5.4820000000000002</v>
      </c>
      <c r="H211" s="18">
        <f t="shared" si="1"/>
        <v>1</v>
      </c>
      <c r="I211" s="22"/>
      <c r="J211" s="17"/>
    </row>
    <row r="212" spans="6:10">
      <c r="F212" s="20" t="s">
        <v>17</v>
      </c>
      <c r="G212" s="21">
        <f t="shared" si="0"/>
        <v>19.334</v>
      </c>
      <c r="H212" s="18">
        <f t="shared" si="1"/>
        <v>5</v>
      </c>
      <c r="I212" s="22"/>
      <c r="J212" s="17"/>
    </row>
    <row r="213" spans="6:10">
      <c r="F213" s="20" t="s">
        <v>280</v>
      </c>
      <c r="G213" s="21">
        <f t="shared" si="0"/>
        <v>23.646000000000001</v>
      </c>
      <c r="H213" s="18">
        <f t="shared" si="1"/>
        <v>1</v>
      </c>
      <c r="I213" s="22"/>
      <c r="J213" s="17"/>
    </row>
    <row r="214" spans="6:10">
      <c r="F214" s="20" t="s">
        <v>27</v>
      </c>
      <c r="G214" s="21">
        <f t="shared" si="0"/>
        <v>5</v>
      </c>
      <c r="H214" s="18">
        <f t="shared" si="1"/>
        <v>2</v>
      </c>
      <c r="I214" s="22"/>
      <c r="J214" s="17"/>
    </row>
    <row r="215" spans="6:10">
      <c r="F215" s="20" t="s">
        <v>5</v>
      </c>
      <c r="G215" s="21">
        <f t="shared" si="0"/>
        <v>736.92100000000005</v>
      </c>
      <c r="H215" s="18">
        <f t="shared" si="1"/>
        <v>45</v>
      </c>
      <c r="I215" s="22"/>
      <c r="J215" s="17"/>
    </row>
    <row r="216" spans="6:10">
      <c r="F216" s="20" t="s">
        <v>23</v>
      </c>
      <c r="G216" s="21">
        <f t="shared" si="0"/>
        <v>1320</v>
      </c>
      <c r="H216" s="18">
        <f t="shared" si="1"/>
        <v>2</v>
      </c>
      <c r="I216" s="22"/>
      <c r="J216" s="17"/>
    </row>
    <row r="217" spans="6:10">
      <c r="F217" s="20" t="s">
        <v>20</v>
      </c>
      <c r="G217" s="21">
        <f t="shared" si="0"/>
        <v>242.87</v>
      </c>
      <c r="H217" s="18">
        <f t="shared" si="1"/>
        <v>14</v>
      </c>
      <c r="I217" s="22"/>
      <c r="J217" s="17"/>
    </row>
    <row r="218" spans="6:10">
      <c r="F218" s="20" t="s">
        <v>25</v>
      </c>
      <c r="G218" s="21">
        <f t="shared" si="0"/>
        <v>50</v>
      </c>
      <c r="H218" s="18">
        <f t="shared" si="1"/>
        <v>1</v>
      </c>
      <c r="I218" s="22"/>
      <c r="J218" s="17"/>
    </row>
    <row r="219" spans="6:10">
      <c r="F219" s="20" t="s">
        <v>24</v>
      </c>
      <c r="G219" s="21">
        <f t="shared" si="0"/>
        <v>2.66</v>
      </c>
      <c r="H219" s="18">
        <f t="shared" si="1"/>
        <v>1</v>
      </c>
      <c r="I219" s="22"/>
      <c r="J219" s="17"/>
    </row>
    <row r="220" spans="6:10">
      <c r="F220" s="38" t="s">
        <v>515</v>
      </c>
      <c r="G220" s="21">
        <f t="shared" si="0"/>
        <v>1.56</v>
      </c>
      <c r="H220" s="18">
        <f t="shared" si="1"/>
        <v>1</v>
      </c>
      <c r="I220" s="22"/>
      <c r="J220" s="17"/>
    </row>
    <row r="221" spans="6:10">
      <c r="F221" s="20" t="s">
        <v>6</v>
      </c>
      <c r="G221" s="21">
        <f t="shared" si="0"/>
        <v>746.31500000000005</v>
      </c>
      <c r="H221" s="18">
        <f t="shared" si="1"/>
        <v>71</v>
      </c>
      <c r="I221" s="22"/>
      <c r="J221" s="17"/>
    </row>
    <row r="222" spans="6:10" ht="13.8">
      <c r="F222" s="23" t="s">
        <v>9</v>
      </c>
      <c r="G222" s="24">
        <f>SUM(G202:G221)</f>
        <v>5840.4609999999993</v>
      </c>
      <c r="H222" s="24">
        <f>SUM(H202:H221)</f>
        <v>194</v>
      </c>
      <c r="I222" s="22"/>
      <c r="J222" s="17"/>
    </row>
    <row r="223" spans="6:10">
      <c r="G223" s="25"/>
      <c r="I223" s="26"/>
    </row>
    <row r="224" spans="6:10" ht="26.4">
      <c r="F224" s="13" t="s">
        <v>14</v>
      </c>
      <c r="G224" s="14" t="s">
        <v>7</v>
      </c>
      <c r="I224" s="26"/>
    </row>
    <row r="225" spans="6:9">
      <c r="F225" s="48" t="s">
        <v>13</v>
      </c>
      <c r="G225" s="49">
        <f>SUM(G203,G213,G216,G218,G219,G220)</f>
        <v>4019.402</v>
      </c>
      <c r="I225" s="26"/>
    </row>
    <row r="226" spans="6:9">
      <c r="F226" s="48" t="s">
        <v>5</v>
      </c>
      <c r="G226" s="49">
        <f>G215</f>
        <v>736.92100000000005</v>
      </c>
      <c r="I226" s="26"/>
    </row>
    <row r="227" spans="6:9">
      <c r="F227" s="48" t="s">
        <v>6</v>
      </c>
      <c r="G227" s="49">
        <f>G221</f>
        <v>746.31500000000005</v>
      </c>
      <c r="I227" s="26"/>
    </row>
    <row r="228" spans="6:9" ht="26.4">
      <c r="F228" s="50" t="s">
        <v>73</v>
      </c>
      <c r="G228" s="49">
        <f>SUM(G204:G212,G202,G217)</f>
        <v>332.82300000000004</v>
      </c>
      <c r="I228" s="26"/>
    </row>
    <row r="229" spans="6:9">
      <c r="F229" s="50" t="s">
        <v>27</v>
      </c>
      <c r="G229" s="49">
        <f>G214</f>
        <v>5</v>
      </c>
      <c r="I229" s="26"/>
    </row>
    <row r="230" spans="6:9" ht="13.8">
      <c r="F230" s="23" t="s">
        <v>9</v>
      </c>
      <c r="G230" s="24">
        <f>SUM(G225:G229)</f>
        <v>5840.4610000000011</v>
      </c>
      <c r="I230" s="26"/>
    </row>
    <row r="231" spans="6:9">
      <c r="G231" s="25"/>
      <c r="I231" s="26"/>
    </row>
    <row r="232" spans="6:9">
      <c r="G232" s="25"/>
      <c r="I232" s="26"/>
    </row>
    <row r="233" spans="6:9">
      <c r="G233" s="25"/>
      <c r="I233" s="26"/>
    </row>
    <row r="234" spans="6:9">
      <c r="G234" s="25"/>
      <c r="I234" s="26"/>
    </row>
    <row r="235" spans="6:9">
      <c r="G235" s="25"/>
      <c r="I235" s="26"/>
    </row>
    <row r="236" spans="6:9">
      <c r="G236" s="25"/>
      <c r="I236" s="26"/>
    </row>
    <row r="237" spans="6:9">
      <c r="G237" s="25"/>
      <c r="I237" s="26"/>
    </row>
    <row r="238" spans="6:9">
      <c r="G238" s="25"/>
      <c r="I238" s="26"/>
    </row>
    <row r="239" spans="6:9">
      <c r="G239" s="25"/>
      <c r="I239" s="26"/>
    </row>
    <row r="240" spans="6:9">
      <c r="G240" s="25"/>
      <c r="I240" s="26"/>
    </row>
    <row r="241" spans="1:10" s="9" customFormat="1" ht="36" customHeight="1">
      <c r="A241" s="27"/>
      <c r="B241" s="27"/>
      <c r="C241" s="27"/>
      <c r="D241" s="34"/>
      <c r="E241" s="34"/>
      <c r="F241" s="51"/>
      <c r="G241" s="51"/>
      <c r="H241" s="51"/>
      <c r="I241" s="51"/>
      <c r="J241" s="28"/>
    </row>
  </sheetData>
  <autoFilter ref="A3:K199">
    <filterColumn colId="1"/>
    <filterColumn colId="2"/>
    <sortState ref="A4:K192">
      <sortCondition ref="K3:K192"/>
    </sortState>
  </autoFilter>
  <sortState ref="D38:K55">
    <sortCondition ref="K38:K55"/>
  </sortState>
  <mergeCells count="2">
    <mergeCell ref="F241:I241"/>
    <mergeCell ref="A2:K2"/>
  </mergeCells>
  <printOptions horizontalCentered="1" verticalCentered="1"/>
  <pageMargins left="0.82677165354330717" right="0.47244094488188981" top="0.31496062992125984" bottom="0.27559055118110237" header="0.15748031496062992" footer="0.15748031496062992"/>
  <pageSetup paperSize="9" scale="76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Yılı Enerji Yatırımları</vt:lpstr>
      <vt:lpstr>'2017 Yılı Enerji Yatırımları'!Print_Area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Enerji Yatırımları Dairesi Başkanlığı</dc:creator>
  <cp:lastModifiedBy>enerji</cp:lastModifiedBy>
  <cp:lastPrinted>2016-04-22T12:00:01Z</cp:lastPrinted>
  <dcterms:created xsi:type="dcterms:W3CDTF">2011-12-09T09:41:59Z</dcterms:created>
  <dcterms:modified xsi:type="dcterms:W3CDTF">2018-02-28T12:32:51Z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