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tin.yilmaz\Desktop\RAPOR\2018 Rapor\2018_03\"/>
    </mc:Choice>
  </mc:AlternateContent>
  <bookViews>
    <workbookView xWindow="0" yWindow="0" windowWidth="28800" windowHeight="12450" tabRatio="621"/>
  </bookViews>
  <sheets>
    <sheet name="İçindekiler" sheetId="5" r:id="rId1"/>
    <sheet name="Özet" sheetId="6" r:id="rId2"/>
    <sheet name="Tep Özeti" sheetId="10" r:id="rId3"/>
    <sheet name="Akaryakıt" sheetId="12" r:id="rId4"/>
  </sheets>
  <externalReferences>
    <externalReference r:id="rId5"/>
  </externalReference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J4" i="10" l="1"/>
  <c r="K4" i="10"/>
  <c r="L4" i="10"/>
  <c r="M4" i="10"/>
  <c r="N4" i="10"/>
  <c r="O4" i="10"/>
  <c r="P4" i="10"/>
  <c r="I6" i="12" l="1"/>
  <c r="E6" i="12"/>
  <c r="S10" i="6"/>
  <c r="S9" i="6"/>
  <c r="S5" i="6"/>
  <c r="S8" i="6"/>
  <c r="S7" i="6"/>
  <c r="S6" i="6"/>
  <c r="H6" i="12"/>
  <c r="G6" i="12"/>
  <c r="F6" i="12"/>
  <c r="D6" i="12"/>
  <c r="C6" i="12"/>
  <c r="K4" i="6"/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<sst xmlns="http://schemas.openxmlformats.org/spreadsheetml/2006/main" count="74" uniqueCount="48">
  <si>
    <t>Ortalama</t>
  </si>
  <si>
    <t>MWh</t>
  </si>
  <si>
    <t>Elektrik</t>
  </si>
  <si>
    <t>Doğalgaz (Toplam)</t>
  </si>
  <si>
    <t>Doğalgaz (Elektrik)</t>
  </si>
  <si>
    <t>Çevrim Faktörü (Ref:IEA)</t>
  </si>
  <si>
    <t>ktoe</t>
  </si>
  <si>
    <t>Toplam</t>
  </si>
  <si>
    <t>Hazırlayan:</t>
  </si>
  <si>
    <t>Kaynak:</t>
  </si>
  <si>
    <t>1000 Ton Petrol Eşdeğeri</t>
  </si>
  <si>
    <t>1000* Stdm3</t>
  </si>
  <si>
    <t>ton</t>
  </si>
  <si>
    <t>Motorin</t>
  </si>
  <si>
    <t>Linyit</t>
  </si>
  <si>
    <t>İçindekiler</t>
  </si>
  <si>
    <t>Çalışma Sayfası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</si>
  <si>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</si>
  <si>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</si>
  <si>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</si>
  <si>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</si>
  <si>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</si>
  <si>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</si>
  <si>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Benzin</t>
  </si>
  <si>
    <t>kWh</t>
  </si>
  <si>
    <t>1Litre</t>
  </si>
  <si>
    <t>1 ton</t>
  </si>
  <si>
    <t>toe</t>
  </si>
  <si>
    <t>Doğal gaz (1 m3=10.64 kWh)</t>
  </si>
  <si>
    <t>Kaynak: Elektrik, Doğalgaz Kömür Raporları</t>
  </si>
  <si>
    <t>Piyasa Özet / Orijinal Birimler</t>
  </si>
  <si>
    <t>Piyasa Özet / kTOE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</si>
  <si>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</si>
  <si>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</si>
  <si>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</si>
  <si>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</si>
  <si>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</si>
  <si>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</si>
  <si>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</si>
  <si>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</si>
  <si>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r>
      <rPr>
        <sz val="11"/>
        <color rgb="FFC00000"/>
        <rFont val="Calibri"/>
        <family val="2"/>
        <charset val="162"/>
        <scheme val="minor"/>
      </rPr>
      <t>Not: (1)</t>
    </r>
    <r>
      <rPr>
        <sz val="11"/>
        <color theme="1"/>
        <rFont val="Calibri"/>
        <family val="2"/>
        <charset val="162"/>
        <scheme val="minor"/>
      </rPr>
      <t xml:space="preserve"> Tüm veriler geçici veriler olup, gerçekleşmiş veriler Kurumlar tarafından yayınlanacaktır.</t>
    </r>
  </si>
  <si>
    <r>
      <t xml:space="preserve">         </t>
    </r>
    <r>
      <rPr>
        <sz val="11"/>
        <color rgb="FFC00000"/>
        <rFont val="Calibri"/>
        <family val="2"/>
        <charset val="162"/>
        <scheme val="minor"/>
      </rPr>
      <t xml:space="preserve"> (2) </t>
    </r>
    <r>
      <rPr>
        <sz val="11"/>
        <color theme="1"/>
        <rFont val="Calibri"/>
        <family val="2"/>
        <charset val="162"/>
        <scheme val="minor"/>
      </rPr>
      <t>Kömür verilerinde de "Veriler sadece TKİ ve TTK üretimlerini içermekte olup, özel sektör ve EÜAŞ verileri dahil değildir.</t>
    </r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</si>
  <si>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</si>
  <si>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</si>
  <si>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HAFTALIK VERİLER GÜNLÜK GEÇİCİ VERİLERDEN OLUŞMAKTADIR. BAZI VERİLERİN DERLENME YÖNTEMLERİ DE FARKLIDIR.</t>
  </si>
  <si>
    <t>BU YÜZDEN HAFTALIK VERİLER TOPLANARAK OLUŞTURULAN YILLIK TOPLAM İLE GERÇEK YILLIK TOPLAM ARASINDA BÜYÜK FARKLILIKLAR OLUŞABİLİR.</t>
  </si>
  <si>
    <t>2018 Kümülatif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</si>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</sst>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_(* #,##0_);_(* \(#,##0\);_(* &quot;-&quot;??_);_(@_)"/>
  </numFmts>
  <fonts count="3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color theme="0"/>
      <name val="Calibri"/>
      <family val="2"/>
      <charset val="162"/>
    </font>
    <font>
      <b/>
      <sz val="11"/>
      <color theme="0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  <font>
      <b/>
      <sz val="14"/>
      <color theme="4" tint="-0.249977111117893"/>
      <name val="Calibri"/>
      <family val="2"/>
      <charset val="162"/>
      <scheme val="minor"/>
    </font>
    <font>
      <b/>
      <u/>
      <sz val="14"/>
      <color theme="4" tint="-0.249977111117893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sz val="12"/>
      <color theme="3"/>
      <name val="Calibri"/>
      <family val="2"/>
      <charset val="162"/>
      <scheme val="minor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</cellStyleXfs>
  <cellXfs count="94">
    <xf numFmtId="0" fontId="0" fillId="0" borderId="0" xfId="0"/>
    <xf numFmtId="0" fontId="0" fillId="2" borderId="0" xfId="0" applyFill="1"/>
    <xf numFmtId="0" fontId="9" fillId="2" borderId="0" xfId="0" applyFont="1" applyFill="1"/>
    <xf numFmtId="0" fontId="13" fillId="2" borderId="0" xfId="0" applyFont="1" applyFill="1"/>
    <xf numFmtId="2" fontId="13" fillId="2" borderId="0" xfId="0" applyNumberFormat="1" applyFont="1" applyFill="1"/>
    <xf numFmtId="0" fontId="14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14" fontId="7" fillId="3" borderId="1" xfId="0" applyNumberFormat="1" applyFont="1" applyFill="1" applyBorder="1" applyAlignment="1">
      <alignment horizontal="center"/>
    </xf>
    <xf numFmtId="14" fontId="18" fillId="3" borderId="4" xfId="0" applyNumberFormat="1" applyFont="1" applyFill="1" applyBorder="1" applyAlignment="1">
      <alignment horizontal="center"/>
    </xf>
    <xf numFmtId="14" fontId="18" fillId="4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horizontal="center"/>
    </xf>
    <xf numFmtId="14" fontId="7" fillId="4" borderId="1" xfId="0" applyNumberFormat="1" applyFont="1" applyFill="1" applyBorder="1" applyAlignment="1">
      <alignment horizontal="center"/>
    </xf>
    <xf numFmtId="0" fontId="8" fillId="6" borderId="0" xfId="0" applyFont="1" applyFill="1"/>
    <xf numFmtId="0" fontId="0" fillId="6" borderId="0" xfId="0" applyFont="1" applyFill="1" applyAlignment="1">
      <alignment horizont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5" borderId="4" xfId="0" applyFont="1" applyFill="1" applyBorder="1"/>
    <xf numFmtId="166" fontId="0" fillId="5" borderId="4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/>
    <xf numFmtId="0" fontId="17" fillId="2" borderId="0" xfId="0" applyFont="1" applyFill="1" applyBorder="1"/>
    <xf numFmtId="0" fontId="11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/>
    <xf numFmtId="0" fontId="0" fillId="2" borderId="0" xfId="0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0" fontId="22" fillId="2" borderId="0" xfId="4" applyFont="1" applyFill="1" applyBorder="1" applyAlignment="1" applyProtection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0" fontId="23" fillId="2" borderId="1" xfId="0" applyFont="1" applyFill="1" applyBorder="1"/>
    <xf numFmtId="0" fontId="25" fillId="2" borderId="1" xfId="0" applyFont="1" applyFill="1" applyBorder="1"/>
    <xf numFmtId="0" fontId="25" fillId="2" borderId="2" xfId="0" applyFont="1" applyFill="1" applyBorder="1"/>
    <xf numFmtId="3" fontId="25" fillId="2" borderId="3" xfId="5" applyNumberFormat="1" applyFont="1" applyFill="1" applyBorder="1" applyAlignment="1">
      <alignment horizontal="center"/>
    </xf>
    <xf numFmtId="3" fontId="25" fillId="2" borderId="1" xfId="5" applyNumberFormat="1" applyFont="1" applyFill="1" applyBorder="1" applyAlignment="1">
      <alignment horizontal="center"/>
    </xf>
    <xf numFmtId="3" fontId="25" fillId="2" borderId="1" xfId="0" applyNumberFormat="1" applyFont="1" applyFill="1" applyBorder="1" applyAlignment="1">
      <alignment horizontal="center"/>
    </xf>
    <xf numFmtId="1" fontId="25" fillId="2" borderId="1" xfId="0" applyNumberFormat="1" applyFont="1" applyFill="1" applyBorder="1"/>
    <xf numFmtId="1" fontId="25" fillId="2" borderId="2" xfId="0" applyNumberFormat="1" applyFont="1" applyFill="1" applyBorder="1"/>
    <xf numFmtId="3" fontId="25" fillId="2" borderId="3" xfId="0" applyNumberFormat="1" applyFont="1" applyFill="1" applyBorder="1" applyAlignment="1">
      <alignment horizontal="center"/>
    </xf>
    <xf numFmtId="3" fontId="25" fillId="2" borderId="5" xfId="5" applyNumberFormat="1" applyFont="1" applyFill="1" applyBorder="1" applyAlignment="1">
      <alignment horizontal="center"/>
    </xf>
    <xf numFmtId="0" fontId="25" fillId="7" borderId="0" xfId="0" applyFont="1" applyFill="1" applyBorder="1"/>
    <xf numFmtId="1" fontId="25" fillId="7" borderId="0" xfId="0" applyNumberFormat="1" applyFont="1" applyFill="1" applyBorder="1"/>
    <xf numFmtId="0" fontId="24" fillId="2" borderId="7" xfId="0" applyFont="1" applyFill="1" applyBorder="1"/>
    <xf numFmtId="0" fontId="25" fillId="2" borderId="6" xfId="0" applyFont="1" applyFill="1" applyBorder="1"/>
    <xf numFmtId="0" fontId="25" fillId="2" borderId="8" xfId="0" applyFont="1" applyFill="1" applyBorder="1"/>
    <xf numFmtId="0" fontId="24" fillId="2" borderId="9" xfId="0" applyFont="1" applyFill="1" applyBorder="1"/>
    <xf numFmtId="0" fontId="25" fillId="2" borderId="10" xfId="0" applyFont="1" applyFill="1" applyBorder="1"/>
    <xf numFmtId="0" fontId="26" fillId="2" borderId="11" xfId="4" applyFont="1" applyFill="1" applyBorder="1" applyAlignment="1" applyProtection="1"/>
    <xf numFmtId="0" fontId="24" fillId="2" borderId="1" xfId="0" applyFont="1" applyFill="1" applyBorder="1"/>
    <xf numFmtId="166" fontId="25" fillId="2" borderId="1" xfId="0" applyNumberFormat="1" applyFont="1" applyFill="1" applyBorder="1" applyAlignment="1">
      <alignment horizontal="center" vertical="center"/>
    </xf>
    <xf numFmtId="0" fontId="26" fillId="2" borderId="10" xfId="4" applyFont="1" applyFill="1" applyBorder="1" applyAlignment="1" applyProtection="1"/>
    <xf numFmtId="0" fontId="25" fillId="2" borderId="11" xfId="0" applyFont="1" applyFill="1" applyBorder="1"/>
    <xf numFmtId="0" fontId="25" fillId="2" borderId="0" xfId="0" applyFont="1" applyFill="1"/>
    <xf numFmtId="3" fontId="25" fillId="2" borderId="1" xfId="0" applyNumberFormat="1" applyFont="1" applyFill="1" applyBorder="1"/>
    <xf numFmtId="0" fontId="28" fillId="2" borderId="1" xfId="0" applyFont="1" applyFill="1" applyBorder="1"/>
    <xf numFmtId="167" fontId="27" fillId="2" borderId="1" xfId="5" applyNumberFormat="1" applyFont="1" applyFill="1" applyBorder="1" applyAlignment="1"/>
    <xf numFmtId="167" fontId="27" fillId="2" borderId="1" xfId="0" applyNumberFormat="1" applyFont="1" applyFill="1" applyBorder="1" applyAlignment="1"/>
    <xf numFmtId="2" fontId="27" fillId="2" borderId="1" xfId="0" applyNumberFormat="1" applyFont="1" applyFill="1" applyBorder="1" applyAlignment="1"/>
    <xf numFmtId="0" fontId="28" fillId="2" borderId="9" xfId="0" applyFont="1" applyFill="1" applyBorder="1" applyAlignment="1">
      <alignment horizontal="left"/>
    </xf>
    <xf numFmtId="0" fontId="29" fillId="2" borderId="11" xfId="4" applyFont="1" applyFill="1" applyBorder="1" applyAlignment="1" applyProtection="1"/>
    <xf numFmtId="0" fontId="28" fillId="2" borderId="1" xfId="0" applyFont="1" applyFill="1" applyBorder="1" applyAlignment="1">
      <alignment horizontal="left"/>
    </xf>
    <xf numFmtId="0" fontId="27" fillId="2" borderId="1" xfId="0" applyFont="1" applyFill="1" applyBorder="1"/>
    <xf numFmtId="0" fontId="30" fillId="6" borderId="0" xfId="0" applyFont="1" applyFill="1" applyBorder="1" applyAlignment="1"/>
    <xf numFmtId="0" fontId="27" fillId="6" borderId="0" xfId="0" applyFont="1" applyFill="1" applyBorder="1" applyAlignment="1"/>
    <xf numFmtId="0" fontId="22" fillId="2" borderId="0" xfId="4" applyFont="1" applyFill="1" applyBorder="1" applyAlignment="1" applyProtection="1"/>
    <xf numFmtId="0" fontId="0" fillId="2" borderId="19" xfId="0" applyFill="1" applyBorder="1"/>
    <xf numFmtId="0" fontId="32" fillId="2" borderId="8" xfId="0" applyFont="1" applyFill="1" applyBorder="1"/>
    <xf numFmtId="0" fontId="32" fillId="2" borderId="11" xfId="0" applyFont="1" applyFill="1" applyBorder="1"/>
    <xf numFmtId="0" fontId="33" fillId="2" borderId="6" xfId="0" applyFont="1" applyFill="1" applyBorder="1"/>
    <xf numFmtId="0" fontId="34" fillId="2" borderId="6" xfId="0" applyFont="1" applyFill="1" applyBorder="1"/>
    <xf numFmtId="0" fontId="33" fillId="2" borderId="10" xfId="0" applyFont="1" applyFill="1" applyBorder="1"/>
    <xf numFmtId="0" fontId="34" fillId="2" borderId="10" xfId="0" applyFont="1" applyFill="1" applyBorder="1"/>
    <xf numFmtId="0" fontId="24" fillId="2" borderId="2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</cellXfs>
  <cellStyles count="16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43115</c:v>
                </c:pt>
                <c:pt idx="1">
                  <c:v>43116</c:v>
                </c:pt>
                <c:pt idx="2">
                  <c:v>43117</c:v>
                </c:pt>
                <c:pt idx="3">
                  <c:v>43118</c:v>
                </c:pt>
                <c:pt idx="4">
                  <c:v>43119</c:v>
                </c:pt>
                <c:pt idx="5">
                  <c:v>43120</c:v>
                </c:pt>
              </c:numCache>
            </c:numRef>
          </c:cat>
          <c:val>
            <c:numRef>
              <c:f>Akaryakıt!$C$7:$H$7</c:f>
              <c:numCache>
                <c:formatCode>_(* #,##0_);_(* \(#,##0\);_(* "-"??_);_(@_)</c:formatCode>
                <c:ptCount val="6"/>
                <c:pt idx="0">
                  <c:v>48925422.798299998</c:v>
                </c:pt>
                <c:pt idx="1">
                  <c:v>49867484.464900397</c:v>
                </c:pt>
                <c:pt idx="2">
                  <c:v>46931252.5858</c:v>
                </c:pt>
                <c:pt idx="3">
                  <c:v>45272601.003700003</c:v>
                </c:pt>
                <c:pt idx="4">
                  <c:v>48261844.045500197</c:v>
                </c:pt>
                <c:pt idx="5">
                  <c:v>44645420.601599999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43115</c:v>
                </c:pt>
                <c:pt idx="1">
                  <c:v>43116</c:v>
                </c:pt>
                <c:pt idx="2">
                  <c:v>43117</c:v>
                </c:pt>
                <c:pt idx="3">
                  <c:v>43118</c:v>
                </c:pt>
                <c:pt idx="4">
                  <c:v>43119</c:v>
                </c:pt>
                <c:pt idx="5">
                  <c:v>43120</c:v>
                </c:pt>
              </c:numCache>
            </c:numRef>
          </c:cat>
          <c:val>
            <c:numRef>
              <c:f>Akaryakıt!$C$8:$H$8</c:f>
              <c:numCache>
                <c:formatCode>_(* #,##0_);_(* \(#,##0\);_(* "-"??_);_(@_)</c:formatCode>
                <c:ptCount val="6"/>
                <c:pt idx="0">
                  <c:v>8809203.1242999509</c:v>
                </c:pt>
                <c:pt idx="1">
                  <c:v>6891069.8793999897</c:v>
                </c:pt>
                <c:pt idx="2">
                  <c:v>6964105.3542000204</c:v>
                </c:pt>
                <c:pt idx="3">
                  <c:v>6800781.2309999801</c:v>
                </c:pt>
                <c:pt idx="4">
                  <c:v>8328016.4300000099</c:v>
                </c:pt>
                <c:pt idx="5">
                  <c:v>8772024.2830999997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429976"/>
        <c:axId val="269435856"/>
      </c:lineChart>
      <c:dateAx>
        <c:axId val="2694299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269435856"/>
        <c:crosses val="autoZero"/>
        <c:auto val="1"/>
        <c:lblOffset val="100"/>
        <c:baseTimeUnit val="days"/>
      </c:dateAx>
      <c:valAx>
        <c:axId val="269435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26942997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538405</xdr:colOff>
      <xdr:row>7</xdr:row>
      <xdr:rowOff>40668</xdr:rowOff>
    </xdr:from>
    <xdr:to>
      <xdr:col>21</xdr:col>
      <xdr:colOff>315355</xdr:colOff>
      <xdr:row>36</xdr:row>
      <xdr:rowOff>86458</xdr:rowOff>
    </xdr:to>
    <xdr:grpSp>
      <xdr:nvGrpSpPr>
        <xdr:cNvPr id="12" name="Group 1"/>
        <xdr:cNvGrpSpPr>
          <a:grpSpLocks/>
        </xdr:cNvGrpSpPr>
      </xdr:nvGrpSpPr>
      <xdr:grpSpPr bwMode="auto">
        <a:xfrm>
          <a:off x="6078780" y="1374168"/>
          <a:ext cx="9111450" cy="5840165"/>
          <a:chOff x="372" y="600"/>
          <a:chExt cx="11558" cy="9584"/>
        </a:xfrm>
      </xdr:grpSpPr>
      <xdr:sp macro="" textlink="">
        <xdr:nvSpPr>
          <xdr:cNvPr id="13" name="Rectangle 3"/>
          <xdr:cNvSpPr>
            <a:spLocks noChangeArrowheads="1"/>
          </xdr:cNvSpPr>
        </xdr:nvSpPr>
        <xdr:spPr bwMode="auto">
          <a:xfrm>
            <a:off x="431" y="600"/>
            <a:ext cx="11137" cy="2076"/>
          </a:xfrm>
          <a:prstGeom prst="rect">
            <a:avLst/>
          </a:prstGeom>
          <a:solidFill>
            <a:schemeClr val="tx2">
              <a:lumMod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400" b="0" i="0" u="none" strike="noStrike" baseline="0">
                <a:solidFill>
                  <a:srgbClr val="FFFFFF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400" b="0" i="0" u="none" strike="noStrike" baseline="0">
                <a:solidFill>
                  <a:srgbClr val="FFFFFF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400" b="0" i="0" u="none" strike="noStrike" baseline="0">
                <a:solidFill>
                  <a:srgbClr val="FFFFFF"/>
                </a:solidFill>
                <a:latin typeface="+mn-lt"/>
                <a:cs typeface="Calibri"/>
              </a:rPr>
              <a:t>ENERJİ İSTATİSTİKLERİ DAİRESİ BAŞKANLIĞI</a:t>
            </a:r>
          </a:p>
          <a:p>
            <a:pPr algn="ctr" rtl="0">
              <a:defRPr sz="1000"/>
            </a:pPr>
            <a:endParaRPr lang="tr-TR" sz="2400" b="0" i="0" u="none" strike="noStrike" baseline="0">
              <a:solidFill>
                <a:srgbClr val="FFFFFF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2200" b="0" i="0" u="none" strike="noStrike" baseline="0">
              <a:solidFill>
                <a:srgbClr val="FFFFFF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4" name="Rectangle 4"/>
          <xdr:cNvSpPr>
            <a:spLocks noChangeArrowheads="1"/>
          </xdr:cNvSpPr>
        </xdr:nvSpPr>
        <xdr:spPr bwMode="auto">
          <a:xfrm>
            <a:off x="372" y="8357"/>
            <a:ext cx="2860" cy="1073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" name="Rectangle 5"/>
          <xdr:cNvSpPr>
            <a:spLocks noChangeArrowheads="1"/>
          </xdr:cNvSpPr>
        </xdr:nvSpPr>
        <xdr:spPr bwMode="auto">
          <a:xfrm>
            <a:off x="3263" y="8357"/>
            <a:ext cx="2860" cy="1073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6" name="Rectangle 6"/>
          <xdr:cNvSpPr>
            <a:spLocks noChangeArrowheads="1"/>
          </xdr:cNvSpPr>
        </xdr:nvSpPr>
        <xdr:spPr bwMode="auto">
          <a:xfrm>
            <a:off x="6155" y="8357"/>
            <a:ext cx="2860" cy="1073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7" name="Rectangle 7"/>
          <xdr:cNvSpPr>
            <a:spLocks noChangeArrowheads="1"/>
          </xdr:cNvSpPr>
        </xdr:nvSpPr>
        <xdr:spPr bwMode="auto">
          <a:xfrm>
            <a:off x="9046" y="8357"/>
            <a:ext cx="2860" cy="1073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tr-TR" sz="2800" b="0" i="0" u="none" strike="noStrike" baseline="0">
                <a:solidFill>
                  <a:schemeClr val="tx2">
                    <a:lumMod val="50000"/>
                  </a:schemeClr>
                </a:solidFill>
                <a:latin typeface="Cambria"/>
              </a:rPr>
              <a:t>2018</a:t>
            </a:r>
            <a:endParaRPr lang="tr-TR" sz="2800" b="0" i="0" u="none" strike="noStrike" baseline="0">
              <a:solidFill>
                <a:schemeClr val="tx2">
                  <a:lumMod val="50000"/>
                </a:schemeClr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2800" b="0" i="0" u="none" strike="noStrike" baseline="0">
              <a:solidFill>
                <a:srgbClr val="DBE5F1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Rectangle 8"/>
          <xdr:cNvSpPr>
            <a:spLocks noChangeArrowheads="1"/>
          </xdr:cNvSpPr>
        </xdr:nvSpPr>
        <xdr:spPr bwMode="auto">
          <a:xfrm>
            <a:off x="495" y="2766"/>
            <a:ext cx="11015" cy="211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3600" b="0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</a:rPr>
              <a:t>ENERJİ İSTATİSTİK BÜLTENİ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tr-TR" sz="3600" b="0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Sayı:269/ 2018- 3. HAFTA </a:t>
            </a:r>
          </a:p>
          <a:p>
            <a:pPr algn="l" rtl="0">
              <a:defRPr sz="1000"/>
            </a:pPr>
            <a:endParaRPr lang="tr-TR" sz="1400" b="0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+mn-ea"/>
              <a:cs typeface="Calibri"/>
            </a:endParaRPr>
          </a:p>
        </xdr:txBody>
      </xdr:sp>
      <xdr:sp macro="" textlink="">
        <xdr:nvSpPr>
          <xdr:cNvPr id="19" name="Rectangle 12"/>
          <xdr:cNvSpPr>
            <a:spLocks noChangeArrowheads="1"/>
          </xdr:cNvSpPr>
        </xdr:nvSpPr>
        <xdr:spPr bwMode="auto">
          <a:xfrm>
            <a:off x="403" y="9468"/>
            <a:ext cx="11527" cy="716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tr-TR" sz="1400" b="0" i="0" u="none" strike="noStrike" baseline="0">
                <a:solidFill>
                  <a:schemeClr val="tx2">
                    <a:lumMod val="50000"/>
                  </a:schemeClr>
                </a:solidFill>
                <a:latin typeface="Cambria"/>
                <a:ea typeface="+mn-ea"/>
                <a:cs typeface="+mn-cs"/>
              </a:rPr>
              <a:t>ANKARA</a:t>
            </a:r>
          </a:p>
          <a:p>
            <a:pPr algn="l" rtl="0">
              <a:defRPr sz="1000"/>
            </a:pPr>
            <a:endParaRPr lang="tr-TR" sz="1400" b="0" i="0" u="none" strike="noStrike" baseline="0">
              <a:solidFill>
                <a:srgbClr val="FFFFFF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 editAs="oneCell">
    <xdr:from>
      <xdr:col>18</xdr:col>
      <xdr:colOff>460376</xdr:colOff>
      <xdr:row>7</xdr:row>
      <xdr:rowOff>9071</xdr:rowOff>
    </xdr:from>
    <xdr:to>
      <xdr:col>21</xdr:col>
      <xdr:colOff>74838</xdr:colOff>
      <xdr:row>10</xdr:row>
      <xdr:rowOff>63501</xdr:rowOff>
    </xdr:to>
    <xdr:pic>
      <xdr:nvPicPr>
        <xdr:cNvPr id="20" name="Resim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1" y="1342571"/>
          <a:ext cx="1424212" cy="625930"/>
        </a:xfrm>
        <a:prstGeom prst="rect">
          <a:avLst/>
        </a:prstGeom>
      </xdr:spPr>
    </xdr:pic>
    <xdr:clientData/>
  </xdr:twoCellAnchor>
  <xdr:twoCellAnchor editAs="oneCell">
    <xdr:from>
      <xdr:col>2</xdr:col>
      <xdr:colOff>746126</xdr:colOff>
      <xdr:row>40</xdr:row>
      <xdr:rowOff>47624</xdr:rowOff>
    </xdr:from>
    <xdr:to>
      <xdr:col>3</xdr:col>
      <xdr:colOff>476251</xdr:colOff>
      <xdr:row>41</xdr:row>
      <xdr:rowOff>333375</xdr:rowOff>
    </xdr:to>
    <xdr:pic>
      <xdr:nvPicPr>
        <xdr:cNvPr id="21" name="Resim 20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626" y="7937499"/>
          <a:ext cx="793750" cy="6508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22</xdr:col>
      <xdr:colOff>402118</xdr:colOff>
      <xdr:row>46</xdr:row>
      <xdr:rowOff>44712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393" y="3020786"/>
          <a:ext cx="15070618" cy="595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-1</xdr:colOff>
      <xdr:row>10</xdr:row>
      <xdr:rowOff>95250</xdr:rowOff>
    </xdr:from>
    <xdr:to>
      <xdr:col>25</xdr:col>
      <xdr:colOff>522997</xdr:colOff>
      <xdr:row>30</xdr:row>
      <xdr:rowOff>116164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7678" y="2081893"/>
          <a:ext cx="11857748" cy="39261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23813</xdr:colOff>
      <xdr:row>8</xdr:row>
      <xdr:rowOff>119065</xdr:rowOff>
    </xdr:from>
    <xdr:to>
      <xdr:col>5</xdr:col>
      <xdr:colOff>892970</xdr:colOff>
      <xdr:row>21</xdr:row>
      <xdr:rowOff>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03.%20Hafta_Say&#305;_269_Enerji%20&#304;statistik%20B&#252;lteni%20Eig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"/>
      <sheetName val="Özet"/>
      <sheetName val="Tep Özeti"/>
      <sheetName val="Elektrik"/>
      <sheetName val="Doğal Gaz"/>
      <sheetName val="Kömür"/>
      <sheetName val="Doğal Gaz Üretim"/>
      <sheetName val="Ham Petrol"/>
      <sheetName val="Akaryakıt"/>
      <sheetName val="Yatırım"/>
      <sheetName val="Fiyat"/>
      <sheetName val="Su Seviyesi"/>
      <sheetName val="Kümülatif"/>
      <sheetName val="Düzeltmeler"/>
      <sheetName val="2017"/>
      <sheetName val="2016"/>
      <sheetName val="2015"/>
      <sheetName val="2014"/>
      <sheetName val="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">
          <cell r="C15" t="str">
            <v>Fuel Oil</v>
          </cell>
          <cell r="D15" t="str">
            <v>MWh</v>
          </cell>
          <cell r="NG15">
            <v>85066.41</v>
          </cell>
        </row>
        <row r="16">
          <cell r="C16" t="str">
            <v>Motorin</v>
          </cell>
          <cell r="D16" t="str">
            <v>MWh</v>
          </cell>
          <cell r="NG16">
            <v>0</v>
          </cell>
        </row>
        <row r="17">
          <cell r="C17" t="str">
            <v>Doğalgaz</v>
          </cell>
          <cell r="D17" t="str">
            <v>MWh</v>
          </cell>
          <cell r="NG17">
            <v>6261373.1399999997</v>
          </cell>
        </row>
        <row r="18">
          <cell r="C18" t="str">
            <v>LNG</v>
          </cell>
          <cell r="D18" t="str">
            <v>MWh</v>
          </cell>
          <cell r="NG18">
            <v>352.28</v>
          </cell>
        </row>
        <row r="19">
          <cell r="C19" t="str">
            <v>LPG</v>
          </cell>
          <cell r="D19" t="str">
            <v>MWh</v>
          </cell>
          <cell r="NG19">
            <v>0</v>
          </cell>
        </row>
        <row r="20">
          <cell r="C20" t="str">
            <v>Nafta</v>
          </cell>
          <cell r="D20" t="str">
            <v>MWh</v>
          </cell>
          <cell r="NG20">
            <v>0</v>
          </cell>
        </row>
        <row r="21">
          <cell r="C21" t="str">
            <v>İthal Kömür</v>
          </cell>
          <cell r="D21" t="str">
            <v>MWh</v>
          </cell>
          <cell r="NG21">
            <v>3786898.5300000003</v>
          </cell>
        </row>
        <row r="22">
          <cell r="C22" t="str">
            <v>Taş Kömürü</v>
          </cell>
          <cell r="D22" t="str">
            <v>MWh</v>
          </cell>
          <cell r="NG22">
            <v>168755</v>
          </cell>
        </row>
        <row r="23">
          <cell r="C23" t="str">
            <v>Linyit</v>
          </cell>
          <cell r="D23" t="str">
            <v>MWh</v>
          </cell>
          <cell r="NG23">
            <v>2423370.7200000002</v>
          </cell>
        </row>
        <row r="24">
          <cell r="C24" t="str">
            <v>Asfaltit Kömür</v>
          </cell>
          <cell r="D24" t="str">
            <v>MWh</v>
          </cell>
          <cell r="NG24">
            <v>113691.4</v>
          </cell>
        </row>
        <row r="25">
          <cell r="C25" t="str">
            <v>Jeotermal</v>
          </cell>
          <cell r="D25" t="str">
            <v>MWh</v>
          </cell>
          <cell r="NG25">
            <v>404539.56000000006</v>
          </cell>
        </row>
        <row r="26">
          <cell r="C26" t="str">
            <v>HES Akarsu</v>
          </cell>
          <cell r="D26" t="str">
            <v>MWh</v>
          </cell>
          <cell r="NG26">
            <v>925971.00999999989</v>
          </cell>
        </row>
        <row r="27">
          <cell r="C27" t="str">
            <v>HES Barajlı</v>
          </cell>
          <cell r="D27" t="str">
            <v>MWh</v>
          </cell>
          <cell r="NG27">
            <v>1993967.26</v>
          </cell>
        </row>
        <row r="28">
          <cell r="C28" t="str">
            <v>Biyokütle</v>
          </cell>
          <cell r="D28" t="str">
            <v>MWh</v>
          </cell>
          <cell r="NG28">
            <v>126965.60999999999</v>
          </cell>
        </row>
        <row r="29">
          <cell r="C29" t="str">
            <v>Rüzgar</v>
          </cell>
          <cell r="D29" t="str">
            <v>MWh</v>
          </cell>
          <cell r="NG29">
            <v>1127704.98</v>
          </cell>
        </row>
        <row r="30">
          <cell r="C30" t="str">
            <v>Güneş</v>
          </cell>
          <cell r="D30" t="str">
            <v>MWh</v>
          </cell>
          <cell r="NG30">
            <v>1048.4100000000001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CU440"/>
  <sheetViews>
    <sheetView tabSelected="1" zoomScale="60" zoomScaleNormal="60" workbookViewId="0">
      <selection activeCell="T101" sqref="T101"/>
    </sheetView>
  </sheetViews>
  <sheetFormatPr defaultRowHeight="15" x14ac:dyDescent="0.25"/>
  <cols>
    <col min="2" max="2" width="12.85546875" customWidth="1"/>
    <col min="3" max="3" width="16" customWidth="1"/>
    <col min="12" max="12" width="12.85546875" customWidth="1"/>
    <col min="13" max="13" width="10.42578125" customWidth="1"/>
    <col min="14" max="14" width="16.28515625" customWidth="1"/>
    <col min="16" max="16" width="19" customWidth="1"/>
    <col min="31" max="31" width="13.42578125" customWidth="1"/>
  </cols>
  <sheetData>
    <row r="1" spans="1:9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</row>
    <row r="2" spans="1:9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x14ac:dyDescent="0.25">
      <c r="A3" s="1"/>
      <c r="B3" s="1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2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x14ac:dyDescent="0.25">
      <c r="A4" s="1"/>
      <c r="B4" s="1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5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x14ac:dyDescent="0.25">
      <c r="A5" s="1"/>
      <c r="B5" s="1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5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x14ac:dyDescent="0.25">
      <c r="A6" s="1"/>
      <c r="B6" s="1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x14ac:dyDescent="0.25">
      <c r="A7" s="1"/>
      <c r="B7" s="1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5"/>
      <c r="AF7" s="1"/>
      <c r="AG7" s="1"/>
      <c r="AH7" s="1"/>
      <c r="AI7" s="1"/>
      <c r="AJ7" s="34"/>
      <c r="AK7" s="34"/>
      <c r="AL7" s="34"/>
      <c r="AM7" s="34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x14ac:dyDescent="0.25">
      <c r="A8" s="1"/>
      <c r="B8" s="1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5"/>
      <c r="AF8" s="1"/>
      <c r="AG8" s="1"/>
      <c r="AH8" s="1"/>
      <c r="AI8" s="1"/>
      <c r="AJ8" s="34"/>
      <c r="AK8" s="34"/>
      <c r="AL8" s="34"/>
      <c r="AM8" s="34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x14ac:dyDescent="0.25">
      <c r="A9" s="1"/>
      <c r="B9" s="1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  <c r="AF9" s="1"/>
      <c r="AG9" s="1"/>
      <c r="AH9" s="1"/>
      <c r="AI9" s="1"/>
      <c r="AJ9" s="34"/>
      <c r="AK9" s="34"/>
      <c r="AL9" s="34"/>
      <c r="AM9" s="34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x14ac:dyDescent="0.25">
      <c r="A10" s="1"/>
      <c r="B10" s="1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  <c r="AF10" s="1"/>
      <c r="AG10" s="1"/>
      <c r="AH10" s="1"/>
      <c r="AI10" s="1"/>
      <c r="AJ10" s="34"/>
      <c r="AK10" s="34"/>
      <c r="AL10" s="34"/>
      <c r="AM10" s="34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x14ac:dyDescent="0.25">
      <c r="A11" s="1"/>
      <c r="B11" s="1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5"/>
      <c r="AF11" s="1"/>
      <c r="AG11" s="1"/>
      <c r="AH11" s="1"/>
      <c r="AI11" s="1"/>
      <c r="AJ11" s="34"/>
      <c r="AK11" s="34"/>
      <c r="AL11" s="34"/>
      <c r="AM11" s="3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x14ac:dyDescent="0.25">
      <c r="A12" s="1"/>
      <c r="B12" s="1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1"/>
      <c r="AG12" s="1"/>
      <c r="AH12" s="1"/>
      <c r="AI12" s="1"/>
      <c r="AJ12" s="34"/>
      <c r="AK12" s="34"/>
      <c r="AL12" s="34"/>
      <c r="AM12" s="3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x14ac:dyDescent="0.25">
      <c r="A13" s="1"/>
      <c r="B13" s="1"/>
      <c r="C13" s="33"/>
      <c r="D13" s="1"/>
      <c r="E13" s="1"/>
      <c r="F13" s="1"/>
      <c r="G13" s="1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5"/>
      <c r="AF13" s="1"/>
      <c r="AG13" s="1"/>
      <c r="AH13" s="1"/>
      <c r="AI13" s="1"/>
      <c r="AJ13" s="34"/>
      <c r="AK13" s="34"/>
      <c r="AL13" s="34"/>
      <c r="AM13" s="3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5.75" thickBot="1" x14ac:dyDescent="0.3">
      <c r="A14" s="1"/>
      <c r="B14" s="1"/>
      <c r="C14" s="33"/>
      <c r="D14" s="1"/>
      <c r="E14" s="1"/>
      <c r="F14" s="1"/>
      <c r="G14" s="1"/>
      <c r="H14" s="34"/>
      <c r="I14" s="34"/>
      <c r="J14" s="34"/>
      <c r="K14" s="34"/>
      <c r="L14" s="34"/>
      <c r="M14" s="34"/>
      <c r="N14" s="34"/>
      <c r="O14" s="34"/>
      <c r="P14" s="48"/>
      <c r="Q14" s="48"/>
      <c r="R14" s="48"/>
      <c r="S14" s="48"/>
      <c r="T14" s="48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1"/>
      <c r="AG14" s="1"/>
      <c r="AH14" s="1"/>
      <c r="AI14" s="1"/>
      <c r="AJ14" s="34"/>
      <c r="AK14" s="34"/>
      <c r="AL14" s="34"/>
      <c r="AM14" s="3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x14ac:dyDescent="0.25">
      <c r="A15" s="1"/>
      <c r="B15" s="1"/>
      <c r="C15" s="33"/>
      <c r="D15" s="1"/>
      <c r="E15" s="1"/>
      <c r="F15" s="1"/>
      <c r="G15" s="1"/>
      <c r="H15" s="34"/>
      <c r="I15" s="34"/>
      <c r="J15" s="44"/>
      <c r="K15" s="45"/>
      <c r="L15" s="45"/>
      <c r="M15" s="45"/>
      <c r="N15" s="45"/>
      <c r="O15" s="45"/>
      <c r="P15" s="34"/>
      <c r="Q15" s="34"/>
      <c r="R15" s="34"/>
      <c r="S15" s="34"/>
      <c r="T15" s="34"/>
      <c r="U15" s="45"/>
      <c r="V15" s="33"/>
      <c r="W15" s="34"/>
      <c r="X15" s="34"/>
      <c r="Y15" s="34"/>
      <c r="Z15" s="34"/>
      <c r="AA15" s="34"/>
      <c r="AB15" s="34"/>
      <c r="AC15" s="34"/>
      <c r="AD15" s="34"/>
      <c r="AE15" s="35"/>
      <c r="AF15" s="1"/>
      <c r="AG15" s="1"/>
      <c r="AH15" s="1"/>
      <c r="AI15" s="1"/>
      <c r="AJ15" s="34"/>
      <c r="AK15" s="34"/>
      <c r="AL15" s="34"/>
      <c r="AM15" s="3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x14ac:dyDescent="0.25">
      <c r="A16" s="1"/>
      <c r="B16" s="1"/>
      <c r="C16" s="33"/>
      <c r="D16" s="1"/>
      <c r="E16" s="1"/>
      <c r="F16" s="1"/>
      <c r="G16" s="1"/>
      <c r="H16" s="34"/>
      <c r="I16" s="34"/>
      <c r="J16" s="46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3"/>
      <c r="W16" s="34"/>
      <c r="X16" s="34"/>
      <c r="Y16" s="34"/>
      <c r="Z16" s="34"/>
      <c r="AA16" s="34"/>
      <c r="AB16" s="34"/>
      <c r="AC16" s="34"/>
      <c r="AD16" s="34"/>
      <c r="AE16" s="35"/>
      <c r="AF16" s="1"/>
      <c r="AG16" s="1"/>
      <c r="AH16" s="1"/>
      <c r="AI16" s="1"/>
      <c r="AJ16" s="34"/>
      <c r="AK16" s="34"/>
      <c r="AL16" s="34"/>
      <c r="AM16" s="3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x14ac:dyDescent="0.25">
      <c r="A17" s="1"/>
      <c r="B17" s="1"/>
      <c r="C17" s="33"/>
      <c r="D17" s="1"/>
      <c r="E17" s="1"/>
      <c r="F17" s="1"/>
      <c r="G17" s="1"/>
      <c r="H17" s="34"/>
      <c r="I17" s="34"/>
      <c r="J17" s="46"/>
      <c r="K17" s="34"/>
      <c r="L17" s="34"/>
      <c r="M17" s="34"/>
      <c r="N17" s="34"/>
      <c r="O17" s="34"/>
      <c r="P17" s="36"/>
      <c r="Q17" s="36"/>
      <c r="R17" s="34"/>
      <c r="S17" s="34"/>
      <c r="T17" s="34"/>
      <c r="U17" s="34"/>
      <c r="V17" s="33"/>
      <c r="W17" s="34"/>
      <c r="X17" s="34"/>
      <c r="Y17" s="34"/>
      <c r="Z17" s="34"/>
      <c r="AA17" s="34"/>
      <c r="AB17" s="34"/>
      <c r="AC17" s="34"/>
      <c r="AD17" s="34"/>
      <c r="AE17" s="35"/>
      <c r="AF17" s="1"/>
      <c r="AG17" s="1"/>
      <c r="AH17" s="1"/>
      <c r="AI17" s="1"/>
      <c r="AJ17" s="34"/>
      <c r="AK17" s="34"/>
      <c r="AL17" s="34"/>
      <c r="AM17" s="34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x14ac:dyDescent="0.25">
      <c r="A18" s="1"/>
      <c r="B18" s="1"/>
      <c r="C18" s="33"/>
      <c r="D18" s="1"/>
      <c r="E18" s="1"/>
      <c r="F18" s="1"/>
      <c r="G18" s="1"/>
      <c r="H18" s="34"/>
      <c r="I18" s="34"/>
      <c r="J18" s="46"/>
      <c r="K18" s="34"/>
      <c r="L18" s="34"/>
      <c r="M18" s="34"/>
      <c r="N18" s="34"/>
      <c r="O18" s="34"/>
      <c r="P18" s="36"/>
      <c r="Q18" s="36"/>
      <c r="R18" s="34"/>
      <c r="S18" s="34"/>
      <c r="T18" s="34"/>
      <c r="U18" s="34"/>
      <c r="V18" s="33"/>
      <c r="W18" s="34"/>
      <c r="X18" s="34"/>
      <c r="Y18" s="34"/>
      <c r="Z18" s="34"/>
      <c r="AA18" s="34"/>
      <c r="AB18" s="34"/>
      <c r="AC18" s="34"/>
      <c r="AD18" s="34"/>
      <c r="AE18" s="35"/>
      <c r="AF18" s="1"/>
      <c r="AG18" s="1"/>
      <c r="AH18" s="1"/>
      <c r="AI18" s="1"/>
      <c r="AJ18" s="34"/>
      <c r="AK18" s="34"/>
      <c r="AL18" s="34"/>
      <c r="AM18" s="34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x14ac:dyDescent="0.25">
      <c r="A19" s="1"/>
      <c r="B19" s="1"/>
      <c r="C19" s="33"/>
      <c r="D19" s="1"/>
      <c r="E19" s="1"/>
      <c r="F19" s="1"/>
      <c r="G19" s="1"/>
      <c r="H19" s="34"/>
      <c r="I19" s="34"/>
      <c r="J19" s="46"/>
      <c r="K19" s="34"/>
      <c r="L19" s="34"/>
      <c r="M19" s="34"/>
      <c r="N19" s="34"/>
      <c r="O19" s="34"/>
      <c r="P19" s="36"/>
      <c r="Q19" s="36"/>
      <c r="R19" s="34"/>
      <c r="S19" s="34"/>
      <c r="T19" s="34"/>
      <c r="U19" s="34"/>
      <c r="V19" s="33"/>
      <c r="W19" s="34"/>
      <c r="X19" s="34"/>
      <c r="Y19" s="34"/>
      <c r="Z19" s="34"/>
      <c r="AA19" s="34"/>
      <c r="AB19" s="34"/>
      <c r="AC19" s="34"/>
      <c r="AD19" s="34"/>
      <c r="AE19" s="35"/>
      <c r="AF19" s="1"/>
      <c r="AG19" s="1"/>
      <c r="AH19" s="1"/>
      <c r="AI19" s="1"/>
      <c r="AJ19" s="34"/>
      <c r="AK19" s="34"/>
      <c r="AL19" s="34"/>
      <c r="AM19" s="34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x14ac:dyDescent="0.25">
      <c r="A20" s="1"/>
      <c r="B20" s="1"/>
      <c r="C20" s="33"/>
      <c r="D20" s="1"/>
      <c r="E20" s="1"/>
      <c r="F20" s="1"/>
      <c r="G20" s="1"/>
      <c r="H20" s="34"/>
      <c r="I20" s="34"/>
      <c r="J20" s="46"/>
      <c r="K20" s="34"/>
      <c r="L20" s="34"/>
      <c r="M20" s="34"/>
      <c r="N20" s="34"/>
      <c r="O20" s="34"/>
      <c r="P20" s="36"/>
      <c r="Q20" s="36"/>
      <c r="R20" s="34"/>
      <c r="S20" s="34"/>
      <c r="T20" s="34"/>
      <c r="U20" s="34"/>
      <c r="V20" s="33"/>
      <c r="W20" s="34"/>
      <c r="X20" s="34"/>
      <c r="Y20" s="34"/>
      <c r="Z20" s="34"/>
      <c r="AA20" s="34"/>
      <c r="AB20" s="34"/>
      <c r="AC20" s="34"/>
      <c r="AD20" s="34"/>
      <c r="AE20" s="35"/>
      <c r="AF20" s="1"/>
      <c r="AG20" s="1"/>
      <c r="AH20" s="1"/>
      <c r="AI20" s="1"/>
      <c r="AJ20" s="34"/>
      <c r="AK20" s="34"/>
      <c r="AL20" s="34"/>
      <c r="AM20" s="34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x14ac:dyDescent="0.3">
      <c r="A21" s="1"/>
      <c r="B21" s="1"/>
      <c r="C21" s="33"/>
      <c r="D21" s="1"/>
      <c r="E21" s="1"/>
      <c r="F21" s="1"/>
      <c r="G21" s="1"/>
      <c r="H21" s="34"/>
      <c r="I21" s="34"/>
      <c r="J21" s="47"/>
      <c r="K21" s="48"/>
      <c r="L21" s="48"/>
      <c r="M21" s="48"/>
      <c r="N21" s="48"/>
      <c r="O21" s="48"/>
      <c r="P21" s="49"/>
      <c r="Q21" s="49"/>
      <c r="R21" s="48"/>
      <c r="S21" s="48"/>
      <c r="T21" s="48"/>
      <c r="U21" s="85"/>
      <c r="V21" s="33"/>
      <c r="W21" s="34"/>
      <c r="X21" s="34"/>
      <c r="Y21" s="34"/>
      <c r="Z21" s="34"/>
      <c r="AA21" s="34"/>
      <c r="AB21" s="34"/>
      <c r="AC21" s="34"/>
      <c r="AD21" s="34"/>
      <c r="AE21" s="35"/>
      <c r="AF21" s="1"/>
      <c r="AG21" s="1"/>
      <c r="AH21" s="1"/>
      <c r="AI21" s="1"/>
      <c r="AJ21" s="34"/>
      <c r="AK21" s="34"/>
      <c r="AL21" s="34"/>
      <c r="AM21" s="3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x14ac:dyDescent="0.25">
      <c r="A22" s="1"/>
      <c r="B22" s="1"/>
      <c r="C22" s="33"/>
      <c r="D22" s="1"/>
      <c r="E22" s="1"/>
      <c r="F22" s="1"/>
      <c r="G22" s="1"/>
      <c r="H22" s="34"/>
      <c r="I22" s="34"/>
      <c r="J22" s="34"/>
      <c r="K22" s="34"/>
      <c r="L22" s="34"/>
      <c r="M22" s="34"/>
      <c r="N22" s="34"/>
      <c r="O22" s="34"/>
      <c r="P22" s="36"/>
      <c r="Q22" s="36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5"/>
      <c r="AF22" s="1"/>
      <c r="AG22" s="1"/>
      <c r="AH22" s="1"/>
      <c r="AI22" s="1"/>
      <c r="AJ22" s="34"/>
      <c r="AK22" s="34"/>
      <c r="AL22" s="34"/>
      <c r="AM22" s="34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x14ac:dyDescent="0.25">
      <c r="A23" s="1"/>
      <c r="B23" s="1"/>
      <c r="C23" s="33"/>
      <c r="D23" s="34"/>
      <c r="E23" s="34"/>
      <c r="F23" s="1"/>
      <c r="G23" s="1"/>
      <c r="H23" s="1"/>
      <c r="I23" s="1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5"/>
      <c r="AF23" s="1"/>
      <c r="AG23" s="1"/>
      <c r="AH23" s="1"/>
      <c r="AI23" s="1"/>
      <c r="AJ23" s="34"/>
      <c r="AK23" s="34"/>
      <c r="AL23" s="34"/>
      <c r="AM23" s="34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8.75" x14ac:dyDescent="0.3">
      <c r="A24" s="1"/>
      <c r="B24" s="1"/>
      <c r="C24" s="33"/>
      <c r="D24" s="34"/>
      <c r="E24" s="34"/>
      <c r="F24" s="1"/>
      <c r="G24" s="1"/>
      <c r="H24" s="1"/>
      <c r="I24" s="1"/>
      <c r="J24" s="34"/>
      <c r="K24" s="34"/>
      <c r="L24" s="34"/>
      <c r="M24" s="37" t="s">
        <v>15</v>
      </c>
      <c r="N24" s="38" t="s">
        <v>16</v>
      </c>
      <c r="O24" s="1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5"/>
      <c r="AF24" s="1"/>
      <c r="AG24" s="1"/>
      <c r="AH24" s="1"/>
      <c r="AI24" s="1"/>
      <c r="AJ24" s="34"/>
      <c r="AK24" s="34"/>
      <c r="AL24" s="34"/>
      <c r="AM24" s="34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8.75" x14ac:dyDescent="0.3">
      <c r="A25" s="1"/>
      <c r="B25" s="1"/>
      <c r="C25" s="33"/>
      <c r="D25" s="34"/>
      <c r="E25" s="34"/>
      <c r="F25" s="1"/>
      <c r="G25" s="1"/>
      <c r="H25" s="1"/>
      <c r="I25" s="1"/>
      <c r="J25" s="34"/>
      <c r="K25" s="34"/>
      <c r="L25" s="34"/>
      <c r="M25" s="37">
        <v>1</v>
      </c>
      <c r="N25" s="39" t="s">
        <v>17</v>
      </c>
      <c r="O25" s="40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5"/>
      <c r="AF25" s="1"/>
      <c r="AG25" s="1"/>
      <c r="AH25" s="1"/>
      <c r="AI25" s="1"/>
      <c r="AJ25" s="34"/>
      <c r="AK25" s="34"/>
      <c r="AL25" s="34"/>
      <c r="AM25" s="34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8.75" x14ac:dyDescent="0.3">
      <c r="A26" s="1"/>
      <c r="B26" s="1"/>
      <c r="C26" s="33"/>
      <c r="D26" s="34"/>
      <c r="E26" s="34"/>
      <c r="F26" s="1"/>
      <c r="G26" s="1"/>
      <c r="H26" s="1"/>
      <c r="I26" s="1"/>
      <c r="J26" s="34"/>
      <c r="K26" s="34"/>
      <c r="L26" s="34"/>
      <c r="M26" s="37">
        <v>2</v>
      </c>
      <c r="N26" s="39" t="s">
        <v>42</v>
      </c>
      <c r="O26" s="40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5"/>
      <c r="AF26" s="1"/>
      <c r="AG26" s="1"/>
      <c r="AH26" s="1"/>
      <c r="AI26" s="1"/>
      <c r="AJ26" s="34"/>
      <c r="AK26" s="34"/>
      <c r="AL26" s="34"/>
      <c r="AM26" s="34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8.75" x14ac:dyDescent="0.3">
      <c r="A27" s="1"/>
      <c r="B27" s="1"/>
      <c r="C27" s="33"/>
      <c r="D27" s="34"/>
      <c r="E27" s="34"/>
      <c r="F27" s="1"/>
      <c r="G27" s="1"/>
      <c r="H27" s="1"/>
      <c r="I27" s="1"/>
      <c r="J27" s="34"/>
      <c r="K27" s="34"/>
      <c r="L27" s="34"/>
      <c r="M27" s="37">
        <v>3</v>
      </c>
      <c r="N27" s="39" t="s">
        <v>18</v>
      </c>
      <c r="O27" s="40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5"/>
      <c r="AF27" s="1"/>
      <c r="AG27" s="1"/>
      <c r="AH27" s="1"/>
      <c r="AI27" s="1"/>
      <c r="AJ27" s="34"/>
      <c r="AK27" s="34"/>
      <c r="AL27" s="34"/>
      <c r="AM27" s="34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8.75" x14ac:dyDescent="0.3">
      <c r="A28" s="1"/>
      <c r="B28" s="1"/>
      <c r="C28" s="33"/>
      <c r="D28" s="34"/>
      <c r="E28" s="34"/>
      <c r="F28" s="34"/>
      <c r="G28" s="37"/>
      <c r="H28" s="84"/>
      <c r="I28" s="40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5"/>
      <c r="AF28" s="1"/>
      <c r="AG28" s="1"/>
      <c r="AH28" s="1"/>
      <c r="AI28" s="1"/>
      <c r="AJ28" s="34"/>
      <c r="AK28" s="34"/>
      <c r="AL28" s="34"/>
      <c r="AM28" s="34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x14ac:dyDescent="0.25">
      <c r="A29" s="1"/>
      <c r="B29" s="1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5"/>
      <c r="AF29" s="1"/>
      <c r="AG29" s="1"/>
      <c r="AH29" s="1"/>
      <c r="AI29" s="1"/>
      <c r="AJ29" s="34"/>
      <c r="AK29" s="34"/>
      <c r="AL29" s="34"/>
      <c r="AM29" s="34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x14ac:dyDescent="0.25">
      <c r="A30" s="1"/>
      <c r="B30" s="1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5"/>
      <c r="AF30" s="1"/>
      <c r="AG30" s="1"/>
      <c r="AH30" s="1"/>
      <c r="AI30" s="1"/>
      <c r="AJ30" s="34"/>
      <c r="AK30" s="34"/>
      <c r="AL30" s="34"/>
      <c r="AM30" s="34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x14ac:dyDescent="0.25">
      <c r="A31" s="1"/>
      <c r="B31" s="1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5"/>
      <c r="AF31" s="1"/>
      <c r="AG31" s="1"/>
      <c r="AH31" s="1"/>
      <c r="AI31" s="1"/>
      <c r="AJ31" s="34"/>
      <c r="AK31" s="34"/>
      <c r="AL31" s="34"/>
      <c r="AM31" s="34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x14ac:dyDescent="0.25">
      <c r="A32" s="1"/>
      <c r="B32" s="1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5"/>
      <c r="AF32" s="1"/>
      <c r="AG32" s="1"/>
      <c r="AH32" s="1"/>
      <c r="AI32" s="1"/>
      <c r="AJ32" s="34"/>
      <c r="AK32" s="34"/>
      <c r="AL32" s="34"/>
      <c r="AM32" s="34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x14ac:dyDescent="0.25">
      <c r="A33" s="1"/>
      <c r="B33" s="1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5"/>
      <c r="AF33" s="1"/>
      <c r="AG33" s="1"/>
      <c r="AH33" s="1"/>
      <c r="AI33" s="1"/>
      <c r="AJ33" s="34"/>
      <c r="AK33" s="34"/>
      <c r="AL33" s="34"/>
      <c r="AM33" s="34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x14ac:dyDescent="0.25">
      <c r="A34" s="1"/>
      <c r="B34" s="1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5"/>
      <c r="AF34" s="1"/>
      <c r="AG34" s="1"/>
      <c r="AH34" s="1"/>
      <c r="AI34" s="1"/>
      <c r="AJ34" s="34"/>
      <c r="AK34" s="34"/>
      <c r="AL34" s="34"/>
      <c r="AM34" s="34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x14ac:dyDescent="0.25">
      <c r="A35" s="1"/>
      <c r="B35" s="1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5"/>
      <c r="AF35" s="1"/>
      <c r="AG35" s="1"/>
      <c r="AH35" s="1"/>
      <c r="AI35" s="1"/>
      <c r="AJ35" s="34"/>
      <c r="AK35" s="34"/>
      <c r="AL35" s="34"/>
      <c r="AM35" s="34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x14ac:dyDescent="0.25">
      <c r="A36" s="1"/>
      <c r="B36" s="1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5"/>
      <c r="AF36" s="1"/>
      <c r="AG36" s="1"/>
      <c r="AH36" s="1"/>
      <c r="AI36" s="1"/>
      <c r="AJ36" s="34"/>
      <c r="AK36" s="34"/>
      <c r="AL36" s="34"/>
      <c r="AM36" s="34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x14ac:dyDescent="0.25">
      <c r="A37" s="1"/>
      <c r="B37" s="1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5"/>
      <c r="AF37" s="1"/>
      <c r="AG37" s="1"/>
      <c r="AH37" s="1"/>
      <c r="AI37" s="1"/>
      <c r="AJ37" s="34"/>
      <c r="AK37" s="34"/>
      <c r="AL37" s="34"/>
      <c r="AM37" s="34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x14ac:dyDescent="0.25">
      <c r="A38" s="1"/>
      <c r="B38" s="1"/>
      <c r="C38" s="33"/>
      <c r="D38" s="1"/>
      <c r="E38" s="1"/>
      <c r="F38" s="1"/>
      <c r="G38" s="1"/>
      <c r="H38" s="1"/>
      <c r="I38" s="1"/>
      <c r="J38" s="14" t="s">
        <v>40</v>
      </c>
      <c r="K38" s="14"/>
      <c r="L38" s="14"/>
      <c r="M38" s="14"/>
      <c r="N38" s="14"/>
      <c r="O38" s="14"/>
      <c r="P38" s="14"/>
      <c r="Q38" s="14"/>
      <c r="R38" s="1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5"/>
      <c r="AF38" s="1"/>
      <c r="AG38" s="1"/>
      <c r="AH38" s="1"/>
      <c r="AI38" s="1"/>
      <c r="AJ38" s="34"/>
      <c r="AK38" s="34"/>
      <c r="AL38" s="34"/>
      <c r="AM38" s="34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x14ac:dyDescent="0.25">
      <c r="A39" s="1"/>
      <c r="B39" s="1"/>
      <c r="C39" s="33"/>
      <c r="D39" s="1"/>
      <c r="E39" s="1"/>
      <c r="F39" s="1"/>
      <c r="G39" s="1"/>
      <c r="H39" s="1"/>
      <c r="I39" s="1"/>
      <c r="J39" s="14" t="s">
        <v>41</v>
      </c>
      <c r="K39" s="14"/>
      <c r="L39" s="14"/>
      <c r="M39" s="14"/>
      <c r="N39" s="14"/>
      <c r="O39" s="14"/>
      <c r="P39" s="14"/>
      <c r="Q39" s="14"/>
      <c r="R39" s="1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5"/>
      <c r="AF39" s="1"/>
      <c r="AG39" s="1"/>
      <c r="AH39" s="1"/>
      <c r="AI39" s="1"/>
      <c r="AJ39" s="34"/>
      <c r="AK39" s="34"/>
      <c r="AL39" s="34"/>
      <c r="AM39" s="34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x14ac:dyDescent="0.25">
      <c r="A40" s="1"/>
      <c r="B40" s="1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5"/>
      <c r="AF40" s="1"/>
      <c r="AG40" s="1"/>
      <c r="AH40" s="1"/>
      <c r="AI40" s="1"/>
      <c r="AJ40" s="34"/>
      <c r="AK40" s="34"/>
      <c r="AL40" s="34"/>
      <c r="AM40" s="34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28.5" x14ac:dyDescent="0.45">
      <c r="A41" s="1"/>
      <c r="B41" s="1"/>
      <c r="C41" s="30"/>
      <c r="D41" s="31"/>
      <c r="E41" s="88" t="s">
        <v>44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6"/>
      <c r="AF41" s="1"/>
      <c r="AG41" s="1"/>
      <c r="AH41" s="1"/>
      <c r="AI41" s="1"/>
      <c r="AJ41" s="34"/>
      <c r="AK41" s="34"/>
      <c r="AL41" s="34"/>
      <c r="AM41" s="34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28.5" x14ac:dyDescent="0.45">
      <c r="A42" s="1"/>
      <c r="B42" s="1"/>
      <c r="C42" s="41"/>
      <c r="D42" s="42"/>
      <c r="E42" s="90" t="s">
        <v>45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87"/>
      <c r="AF42" s="1"/>
      <c r="AG42" s="1"/>
      <c r="AH42" s="1"/>
      <c r="AI42" s="1"/>
      <c r="AJ42" s="34"/>
      <c r="AK42" s="34"/>
      <c r="AL42" s="34"/>
      <c r="AM42" s="34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x14ac:dyDescent="0.25">
      <c r="A43" s="1"/>
      <c r="B43" s="1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5"/>
      <c r="AF43" s="1"/>
      <c r="AG43" s="1"/>
      <c r="AH43" s="1"/>
      <c r="AI43" s="1"/>
      <c r="AJ43" s="34"/>
      <c r="AK43" s="34"/>
      <c r="AL43" s="34"/>
      <c r="AM43" s="34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x14ac:dyDescent="0.25">
      <c r="A44" s="1"/>
      <c r="B44" s="1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5"/>
      <c r="AF44" s="1"/>
      <c r="AG44" s="1"/>
      <c r="AH44" s="1"/>
      <c r="AI44" s="1"/>
      <c r="AJ44" s="34"/>
      <c r="AK44" s="34"/>
      <c r="AL44" s="34"/>
      <c r="AM44" s="34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5.75" x14ac:dyDescent="0.25">
      <c r="A45" s="1"/>
      <c r="B45" s="1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5"/>
      <c r="AF45" s="1"/>
      <c r="AG45" s="1"/>
      <c r="AH45" s="1"/>
      <c r="AI45" s="3"/>
      <c r="AJ45" s="34"/>
      <c r="AK45" s="34"/>
      <c r="AL45" s="34"/>
      <c r="AM45" s="34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5.75" x14ac:dyDescent="0.25">
      <c r="A46" s="1"/>
      <c r="B46" s="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3"/>
      <c r="AF46" s="1"/>
      <c r="AG46" s="1"/>
      <c r="AH46" s="1"/>
      <c r="AI46" s="3"/>
      <c r="AJ46" s="34"/>
      <c r="AK46" s="34"/>
      <c r="AL46" s="34"/>
      <c r="AM46" s="34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34"/>
      <c r="AK47" s="34"/>
      <c r="AL47" s="34"/>
      <c r="AM47" s="34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34"/>
      <c r="AK48" s="34"/>
      <c r="AL48" s="34"/>
      <c r="AM48" s="34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1:9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34"/>
      <c r="AK49" s="34"/>
      <c r="AL49" s="34"/>
      <c r="AM49" s="34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1:9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34"/>
      <c r="AK50" s="34"/>
      <c r="AL50" s="34"/>
      <c r="AM50" s="34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1:99" x14ac:dyDescent="0.25">
      <c r="A51" s="1"/>
      <c r="B51" s="1"/>
      <c r="C51" s="1"/>
      <c r="D51" s="1"/>
      <c r="E51" s="1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1:9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1:9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1:9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1:9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1:9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1:9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1:9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1:9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1:9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1:9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1:9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1:9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1:9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1:9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1:9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1:9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1:9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1:9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1:9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1:9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1:9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1:9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1:9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1:9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1:9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1:9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1:9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1:9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1:9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1:9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1:9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1:9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1:9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1:9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1:9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1:9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1:9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1:9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1:9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1:9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1:9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1:9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1:9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1:9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1:9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1:9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1:9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1:9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1:9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1:9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1:9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1:9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1:9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1:9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1:9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1:9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1:9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1:9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1:9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1:9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1:9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1:9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1:9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1:9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1:9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1:9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1:9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1:9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1:9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1:9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1:9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1:9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1:9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1:9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1:9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1:9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1:9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1:9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1:9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1:9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1:9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1:9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1:9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1:9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1:9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1:9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1:9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1:9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1:9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1:9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1:9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1:9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1:9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1:9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1:9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1:9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1:9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1:9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1:9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1:9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1:9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1:9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1:9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1:9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1:9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1:9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1:9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1:9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1:9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1:9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1:9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1:9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1:9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1:9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1:9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1:9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1:9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1:9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1:9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1:9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1:9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1:9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1:9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1:9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1:9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1:9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1:9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1:9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1:9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1:9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1:9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1:9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1:9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1:9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1:9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1:9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1:9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1:9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1:9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1:9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1:9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1:9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1:9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1:9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1:9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1:9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1:9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1:9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1:9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1:9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1:9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1:9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1:9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1:9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1:9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1:9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1:9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1:9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1:9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1:9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1:9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1:9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1:9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1:9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1:9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1:9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1:9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1:9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1:9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1:9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1:9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1:9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1:9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1:9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1:9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1:9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1:9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1:9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1:9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1:9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1:9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1:9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1:9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1:9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1:9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1:9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1:9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1:9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1:9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1:9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1:9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1:9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1:9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1:9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1:9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1:9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1:9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1:9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1:9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1:9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1:9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1:9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1:9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1:9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</row>
    <row r="256" spans="1:9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</row>
    <row r="257" spans="1:9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</row>
    <row r="258" spans="1:9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</row>
    <row r="259" spans="1:9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</row>
    <row r="260" spans="1:9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</row>
    <row r="261" spans="1:9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</row>
    <row r="262" spans="1:9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</row>
    <row r="263" spans="1:9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</row>
    <row r="264" spans="1:9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</row>
    <row r="265" spans="1:9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</row>
    <row r="266" spans="1:9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</row>
    <row r="267" spans="1:9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</row>
    <row r="268" spans="1:9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</row>
    <row r="269" spans="1:9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</row>
    <row r="270" spans="1:9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</row>
    <row r="271" spans="1:9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</row>
    <row r="272" spans="1:9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</row>
    <row r="273" spans="1:9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</row>
    <row r="274" spans="1:9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</row>
    <row r="275" spans="1:9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</row>
    <row r="276" spans="1:9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</row>
    <row r="277" spans="1:9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</row>
    <row r="278" spans="1:9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</row>
    <row r="279" spans="1:9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</row>
    <row r="280" spans="1:9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</row>
    <row r="281" spans="1:9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</row>
    <row r="282" spans="1:9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</row>
    <row r="283" spans="1:9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</row>
    <row r="284" spans="1:9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</row>
    <row r="285" spans="1:9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</row>
    <row r="286" spans="1:9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</row>
    <row r="287" spans="1:9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</row>
    <row r="288" spans="1:9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</row>
    <row r="289" spans="1:9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</row>
    <row r="290" spans="1:9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</row>
    <row r="291" spans="1:9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</row>
    <row r="292" spans="1:9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</row>
    <row r="293" spans="1:9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</row>
    <row r="294" spans="1:9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</row>
    <row r="295" spans="1:9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</row>
    <row r="296" spans="1:9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</row>
    <row r="297" spans="1:9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</row>
    <row r="298" spans="1:9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</row>
    <row r="299" spans="1:9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</row>
    <row r="300" spans="1:9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</row>
    <row r="301" spans="1:9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</row>
    <row r="302" spans="1:9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</row>
    <row r="303" spans="1:9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</row>
    <row r="304" spans="1:9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</row>
    <row r="305" spans="1:9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</row>
    <row r="306" spans="1:9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</row>
    <row r="307" spans="1:9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</row>
    <row r="308" spans="1:9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</row>
    <row r="309" spans="1:9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</row>
    <row r="310" spans="1:9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</row>
    <row r="311" spans="1:9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</row>
    <row r="312" spans="1:9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</row>
    <row r="313" spans="1:99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</row>
    <row r="314" spans="1:99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</row>
    <row r="315" spans="1:99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</row>
    <row r="316" spans="1:99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</row>
    <row r="317" spans="1:9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</row>
    <row r="318" spans="1:9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</row>
    <row r="319" spans="1:99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</row>
    <row r="320" spans="1:99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</row>
    <row r="321" spans="1:99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</row>
    <row r="322" spans="1:99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</row>
    <row r="323" spans="1:99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</row>
    <row r="324" spans="1:99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</row>
    <row r="325" spans="1:99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</row>
    <row r="326" spans="1:99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</row>
    <row r="327" spans="1:99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</row>
    <row r="328" spans="1:99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</row>
    <row r="329" spans="1:99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</row>
    <row r="330" spans="1:99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</row>
    <row r="331" spans="1:99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</row>
    <row r="332" spans="1:99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</row>
    <row r="333" spans="1:99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</row>
    <row r="334" spans="1:99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</row>
    <row r="335" spans="1:99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</row>
    <row r="336" spans="1:99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</row>
    <row r="337" spans="1:99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</row>
    <row r="338" spans="1:99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</row>
    <row r="339" spans="1:99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</row>
    <row r="340" spans="1:99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</row>
    <row r="341" spans="1:99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</row>
    <row r="342" spans="1:99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</row>
    <row r="343" spans="1:99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</row>
    <row r="344" spans="1:99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</row>
    <row r="345" spans="1:99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</row>
    <row r="346" spans="1:99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</row>
    <row r="347" spans="1:99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</row>
    <row r="348" spans="1:99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</row>
    <row r="349" spans="1:99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</row>
    <row r="350" spans="1:99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</row>
    <row r="351" spans="1:99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</row>
    <row r="352" spans="1:99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</row>
    <row r="353" spans="1:9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</row>
    <row r="354" spans="1:9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</row>
    <row r="355" spans="1:9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</row>
    <row r="356" spans="1:9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</row>
    <row r="357" spans="1:9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</row>
    <row r="358" spans="1:9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</row>
    <row r="359" spans="1:9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</row>
    <row r="360" spans="1:9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</row>
    <row r="361" spans="1:9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</row>
    <row r="362" spans="1:9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</row>
    <row r="363" spans="1:9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</row>
    <row r="364" spans="1:9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</row>
    <row r="365" spans="1:9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</row>
    <row r="366" spans="1:9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</row>
    <row r="367" spans="1:9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</row>
    <row r="368" spans="1:9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</row>
    <row r="369" spans="1:9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</row>
    <row r="370" spans="1:9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</row>
    <row r="371" spans="1:9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</row>
    <row r="372" spans="1:9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</row>
    <row r="373" spans="1:9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</row>
    <row r="374" spans="1:9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</row>
    <row r="375" spans="1:9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</row>
    <row r="376" spans="1:99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</row>
    <row r="377" spans="1:99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</row>
    <row r="378" spans="1:99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</row>
    <row r="379" spans="1:99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</row>
    <row r="380" spans="1:99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</row>
    <row r="381" spans="1:99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</row>
    <row r="382" spans="1:99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</row>
    <row r="383" spans="1:99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</row>
    <row r="384" spans="1:99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</row>
    <row r="385" spans="1:99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</row>
    <row r="386" spans="1:99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</row>
    <row r="387" spans="1:99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</row>
    <row r="388" spans="1:99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</row>
    <row r="389" spans="1:99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</row>
    <row r="390" spans="1:99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</row>
    <row r="391" spans="1:99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</row>
    <row r="392" spans="1:99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</row>
    <row r="393" spans="1:99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</row>
    <row r="394" spans="1:99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</row>
    <row r="395" spans="1:99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</row>
    <row r="396" spans="1:99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</row>
    <row r="397" spans="1:99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</row>
    <row r="398" spans="1:99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</row>
    <row r="399" spans="1:99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</row>
    <row r="400" spans="1:99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</row>
    <row r="401" spans="1:99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</row>
    <row r="402" spans="1:99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</row>
    <row r="403" spans="1:99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</row>
    <row r="404" spans="1:99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</row>
    <row r="405" spans="1:99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</row>
    <row r="406" spans="1:99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</row>
    <row r="407" spans="1:99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</row>
    <row r="408" spans="1:9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</row>
    <row r="409" spans="1:99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</row>
    <row r="410" spans="1:99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</row>
    <row r="411" spans="1:99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</row>
    <row r="412" spans="1:99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</row>
    <row r="413" spans="1:99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</row>
    <row r="414" spans="1:99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</row>
    <row r="415" spans="1:99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</row>
    <row r="416" spans="1:99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</row>
    <row r="417" spans="1:99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</row>
    <row r="418" spans="1:99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</row>
    <row r="419" spans="1:99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</row>
    <row r="420" spans="1:99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</row>
    <row r="421" spans="1:99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</row>
    <row r="422" spans="1:99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</row>
    <row r="423" spans="1:99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</row>
    <row r="424" spans="1:99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</row>
    <row r="425" spans="1:99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</row>
    <row r="426" spans="1:99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</row>
    <row r="427" spans="1:99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</row>
    <row r="428" spans="1:99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</row>
    <row r="429" spans="1:99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</row>
    <row r="430" spans="1:99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</row>
    <row r="431" spans="1:99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99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3:28" x14ac:dyDescent="0.25"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3:28" x14ac:dyDescent="0.25"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3:28" x14ac:dyDescent="0.25"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3:28" x14ac:dyDescent="0.25"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3:28" x14ac:dyDescent="0.25"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3:28" x14ac:dyDescent="0.25"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3:28" x14ac:dyDescent="0.25"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3:28" x14ac:dyDescent="0.25"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</sheetData>
  <hyperlinks>
    <hyperlink ref="N25" location="Özet!A1" display="Özet"/>
    <hyperlink ref="N26" location="Denge!A1" display="Denge"/>
    <hyperlink ref="N27" location="Akaryakıt!A1" display="Akaryakıt"/>
  </hyperlinks>
  <pageMargins left="0.7" right="0.7" top="0.75" bottom="0.75" header="0.3" footer="0.3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3"/>
  <sheetViews>
    <sheetView zoomScale="70" zoomScaleNormal="70" workbookViewId="0">
      <selection activeCell="Y34" sqref="Y34"/>
    </sheetView>
  </sheetViews>
  <sheetFormatPr defaultRowHeight="15" x14ac:dyDescent="0.25"/>
  <cols>
    <col min="1" max="1" width="11.140625" style="6" bestFit="1" customWidth="1"/>
    <col min="2" max="2" width="35" style="6" bestFit="1" customWidth="1"/>
    <col min="3" max="3" width="12" style="6" bestFit="1" customWidth="1"/>
    <col min="4" max="4" width="10.140625" style="6" bestFit="1" customWidth="1"/>
    <col min="5" max="5" width="12" style="6" hidden="1" customWidth="1"/>
    <col min="6" max="7" width="10.7109375" style="6" hidden="1" customWidth="1"/>
    <col min="8" max="8" width="12" style="6" hidden="1" customWidth="1"/>
    <col min="9" max="9" width="10.7109375" style="6" hidden="1" customWidth="1"/>
    <col min="10" max="10" width="4.28515625" style="6" hidden="1" customWidth="1"/>
    <col min="11" max="11" width="13.140625" style="6" customWidth="1"/>
    <col min="12" max="13" width="13" style="6" customWidth="1"/>
    <col min="14" max="21" width="14.28515625" style="6" bestFit="1" customWidth="1"/>
    <col min="22" max="16384" width="9.140625" style="6"/>
  </cols>
  <sheetData>
    <row r="1" spans="2:20" x14ac:dyDescent="0.25">
      <c r="B1" s="62" t="s">
        <v>30</v>
      </c>
      <c r="C1" s="63"/>
      <c r="D1" s="64"/>
    </row>
    <row r="2" spans="2:20" x14ac:dyDescent="0.25">
      <c r="B2" s="65" t="s">
        <v>29</v>
      </c>
      <c r="C2" s="66"/>
      <c r="D2" s="67" t="s">
        <v>21</v>
      </c>
    </row>
    <row r="4" spans="2:20" x14ac:dyDescent="0.25">
      <c r="E4" s="7" t="e">
        <f>#REF!</f>
        <v>#REF!</v>
      </c>
      <c r="F4" s="7" t="e">
        <f>#REF!</f>
        <v>#REF!</v>
      </c>
      <c r="G4" s="7" t="e">
        <f>#REF!</f>
        <v>#REF!</v>
      </c>
      <c r="H4" s="7" t="e">
        <f>#REF!</f>
        <v>#REF!</v>
      </c>
      <c r="I4" s="7" t="e">
        <f>#REF!</f>
        <v>#REF!</v>
      </c>
      <c r="J4" s="7" t="e">
        <f>#REF!</f>
        <v>#REF!</v>
      </c>
      <c r="K4" s="10">
        <f>L4-1</f>
        <v>43114</v>
      </c>
      <c r="L4" s="10">
        <v>43115</v>
      </c>
      <c r="M4" s="10">
        <v>43116</v>
      </c>
      <c r="N4" s="10">
        <v>43117</v>
      </c>
      <c r="O4" s="10">
        <v>43118</v>
      </c>
      <c r="P4" s="10">
        <v>43119</v>
      </c>
      <c r="Q4" s="10">
        <v>43120</v>
      </c>
      <c r="R4" s="10">
        <v>43121</v>
      </c>
      <c r="S4" s="11" t="s">
        <v>0</v>
      </c>
    </row>
    <row r="5" spans="2:20" ht="15.75" x14ac:dyDescent="0.25">
      <c r="B5" s="50" t="s">
        <v>2</v>
      </c>
      <c r="C5" s="92" t="s">
        <v>1</v>
      </c>
      <c r="D5" s="93"/>
      <c r="E5" s="51"/>
      <c r="F5" s="51"/>
      <c r="G5" s="51"/>
      <c r="H5" s="51"/>
      <c r="I5" s="51"/>
      <c r="J5" s="52"/>
      <c r="K5" s="60"/>
      <c r="L5" s="53">
        <v>871706</v>
      </c>
      <c r="M5" s="54">
        <v>892904</v>
      </c>
      <c r="N5" s="54">
        <v>881542</v>
      </c>
      <c r="O5" s="54">
        <v>888361</v>
      </c>
      <c r="P5" s="54">
        <v>864159</v>
      </c>
      <c r="Q5" s="54">
        <v>819890</v>
      </c>
      <c r="R5" s="54">
        <v>732378</v>
      </c>
      <c r="S5" s="55">
        <f t="shared" ref="S5:S10" si="0">AVERAGE(L5:R5)</f>
        <v>850134.28571428568</v>
      </c>
    </row>
    <row r="6" spans="2:20" ht="15.75" x14ac:dyDescent="0.25">
      <c r="B6" s="50" t="s">
        <v>3</v>
      </c>
      <c r="C6" s="92" t="s">
        <v>11</v>
      </c>
      <c r="D6" s="93"/>
      <c r="E6" s="56"/>
      <c r="F6" s="56"/>
      <c r="G6" s="56"/>
      <c r="H6" s="56"/>
      <c r="I6" s="56"/>
      <c r="J6" s="57"/>
      <c r="K6" s="61"/>
      <c r="L6" s="53">
        <v>229307.87299999999</v>
      </c>
      <c r="M6" s="54">
        <v>217879.65900000001</v>
      </c>
      <c r="N6" s="54">
        <v>193665.641</v>
      </c>
      <c r="O6" s="54">
        <v>215157.92199999999</v>
      </c>
      <c r="P6" s="54">
        <v>210305.93599999999</v>
      </c>
      <c r="Q6" s="54">
        <v>180229.13500000001</v>
      </c>
      <c r="R6" s="54">
        <v>167470.90299999999</v>
      </c>
      <c r="S6" s="55">
        <f t="shared" si="0"/>
        <v>202002.43842857142</v>
      </c>
    </row>
    <row r="7" spans="2:20" ht="15.75" x14ac:dyDescent="0.25">
      <c r="B7" s="50" t="s">
        <v>4</v>
      </c>
      <c r="C7" s="92" t="s">
        <v>11</v>
      </c>
      <c r="D7" s="93"/>
      <c r="E7" s="56"/>
      <c r="F7" s="56"/>
      <c r="G7" s="56"/>
      <c r="H7" s="56"/>
      <c r="I7" s="56"/>
      <c r="J7" s="57"/>
      <c r="K7" s="61"/>
      <c r="L7" s="53">
        <v>57543</v>
      </c>
      <c r="M7" s="54">
        <v>51583</v>
      </c>
      <c r="N7" s="54">
        <v>37991</v>
      </c>
      <c r="O7" s="54">
        <v>43354</v>
      </c>
      <c r="P7" s="54">
        <v>46441</v>
      </c>
      <c r="Q7" s="54">
        <v>33391</v>
      </c>
      <c r="R7" s="54">
        <v>27718</v>
      </c>
      <c r="S7" s="55">
        <f t="shared" si="0"/>
        <v>42574.428571428572</v>
      </c>
    </row>
    <row r="8" spans="2:20" ht="15.75" x14ac:dyDescent="0.25">
      <c r="B8" s="50" t="s">
        <v>14</v>
      </c>
      <c r="C8" s="92" t="s">
        <v>12</v>
      </c>
      <c r="D8" s="93"/>
      <c r="E8" s="51"/>
      <c r="F8" s="51"/>
      <c r="G8" s="51"/>
      <c r="H8" s="51"/>
      <c r="I8" s="51"/>
      <c r="J8" s="52"/>
      <c r="K8" s="60"/>
      <c r="L8" s="58">
        <v>57114.66</v>
      </c>
      <c r="M8" s="55">
        <v>57555.72</v>
      </c>
      <c r="N8" s="55">
        <v>56674.060000000005</v>
      </c>
      <c r="O8" s="55">
        <v>56718.049999999996</v>
      </c>
      <c r="P8" s="55">
        <v>54224.590000000004</v>
      </c>
      <c r="Q8" s="55">
        <v>55973.36</v>
      </c>
      <c r="R8" s="55">
        <v>48514.829999999994</v>
      </c>
      <c r="S8" s="55">
        <f t="shared" si="0"/>
        <v>55253.61</v>
      </c>
    </row>
    <row r="9" spans="2:20" ht="15.75" x14ac:dyDescent="0.25">
      <c r="B9" s="50" t="s">
        <v>19</v>
      </c>
      <c r="C9" s="92" t="s">
        <v>22</v>
      </c>
      <c r="D9" s="93"/>
      <c r="E9" s="51"/>
      <c r="F9" s="51"/>
      <c r="G9" s="51"/>
      <c r="H9" s="51"/>
      <c r="I9" s="51"/>
      <c r="J9" s="51"/>
      <c r="K9" s="59">
        <v>31448064.576800101</v>
      </c>
      <c r="L9" s="54">
        <v>48925422.798299998</v>
      </c>
      <c r="M9" s="54">
        <v>49867484.464900397</v>
      </c>
      <c r="N9" s="54">
        <v>46931252.5858</v>
      </c>
      <c r="O9" s="54">
        <v>45272601.003700003</v>
      </c>
      <c r="P9" s="54">
        <v>48261844.045500197</v>
      </c>
      <c r="Q9" s="54">
        <v>44645420.601599999</v>
      </c>
      <c r="R9" s="54" t="s">
        <v>47</v>
      </c>
      <c r="S9" s="55">
        <f t="shared" si="0"/>
        <v>47317337.583300106</v>
      </c>
    </row>
    <row r="10" spans="2:20" ht="15.75" x14ac:dyDescent="0.25">
      <c r="B10" s="50" t="s">
        <v>20</v>
      </c>
      <c r="C10" s="92" t="s">
        <v>22</v>
      </c>
      <c r="D10" s="93"/>
      <c r="E10" s="51"/>
      <c r="F10" s="51"/>
      <c r="G10" s="51"/>
      <c r="H10" s="51"/>
      <c r="I10" s="51"/>
      <c r="J10" s="51"/>
      <c r="K10" s="54">
        <v>7181103.0405999999</v>
      </c>
      <c r="L10" s="54">
        <v>8809203.1242999509</v>
      </c>
      <c r="M10" s="54">
        <v>6891069.8793999897</v>
      </c>
      <c r="N10" s="54">
        <v>6964105.3542000204</v>
      </c>
      <c r="O10" s="54">
        <v>6800781.2309999801</v>
      </c>
      <c r="P10" s="54">
        <v>8328016.4300000099</v>
      </c>
      <c r="Q10" s="54">
        <v>8772024.2830999997</v>
      </c>
      <c r="R10" s="54" t="s">
        <v>47</v>
      </c>
      <c r="S10" s="55">
        <f t="shared" si="0"/>
        <v>7760866.7169999918</v>
      </c>
    </row>
    <row r="11" spans="2:20" ht="15.75" x14ac:dyDescent="0.25">
      <c r="B11" s="2"/>
      <c r="L11" s="3"/>
      <c r="M11" s="3"/>
      <c r="N11" s="3"/>
    </row>
    <row r="12" spans="2:20" ht="15.75" x14ac:dyDescent="0.25">
      <c r="B12" s="2"/>
      <c r="D12" s="2"/>
      <c r="E12" s="8"/>
      <c r="F12" s="8"/>
      <c r="G12" s="8"/>
      <c r="H12" s="8"/>
      <c r="I12" s="8"/>
      <c r="J12" s="8"/>
      <c r="K12" s="8"/>
      <c r="L12" s="8"/>
      <c r="M12" s="4"/>
      <c r="N12" s="8"/>
      <c r="O12" s="8"/>
      <c r="P12" s="8"/>
      <c r="Q12" s="8"/>
      <c r="R12" s="8"/>
      <c r="S12" s="8"/>
      <c r="T12" s="8"/>
    </row>
    <row r="13" spans="2:20" ht="18.75" x14ac:dyDescent="0.3">
      <c r="B13" s="5" t="s">
        <v>32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ignoredErrors>
    <ignoredError sqref="S9:S1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33"/>
  <sheetViews>
    <sheetView zoomScale="70" zoomScaleNormal="70" workbookViewId="0">
      <selection activeCell="V68" sqref="V68"/>
    </sheetView>
  </sheetViews>
  <sheetFormatPr defaultRowHeight="15" x14ac:dyDescent="0.25"/>
  <cols>
    <col min="1" max="1" width="9.140625" style="6"/>
    <col min="2" max="2" width="38.85546875" style="6" customWidth="1"/>
    <col min="3" max="3" width="9.140625" style="6" customWidth="1"/>
    <col min="4" max="7" width="10.7109375" style="6" hidden="1" customWidth="1"/>
    <col min="8" max="8" width="12" style="6" hidden="1" customWidth="1"/>
    <col min="9" max="9" width="10.7109375" style="6" hidden="1" customWidth="1"/>
    <col min="10" max="16" width="10.7109375" style="6" bestFit="1" customWidth="1"/>
    <col min="17" max="17" width="11.5703125" style="13" customWidth="1"/>
    <col min="18" max="16384" width="9.140625" style="6"/>
  </cols>
  <sheetData>
    <row r="1" spans="1:17" x14ac:dyDescent="0.25">
      <c r="B1" s="62" t="s">
        <v>31</v>
      </c>
      <c r="C1" s="63"/>
      <c r="D1" s="63"/>
      <c r="E1" s="63"/>
      <c r="F1" s="63"/>
      <c r="G1" s="63"/>
      <c r="H1" s="63"/>
      <c r="I1" s="63"/>
      <c r="J1" s="63"/>
      <c r="K1" s="64"/>
    </row>
    <row r="2" spans="1:17" x14ac:dyDescent="0.25">
      <c r="B2" s="65" t="str">
        <f>Özet!B2</f>
        <v>Kaynak: Elektrik, Doğalgaz Kömür Raporları</v>
      </c>
      <c r="C2" s="66" t="str">
        <f>C5</f>
        <v>ktoe</v>
      </c>
      <c r="D2" s="70" t="s">
        <v>21</v>
      </c>
      <c r="E2" s="66"/>
      <c r="F2" s="66"/>
      <c r="G2" s="66"/>
      <c r="H2" s="66"/>
      <c r="I2" s="66"/>
      <c r="J2" s="70" t="s">
        <v>21</v>
      </c>
      <c r="K2" s="71"/>
    </row>
    <row r="4" spans="1:17" x14ac:dyDescent="0.25">
      <c r="C4" s="7"/>
      <c r="D4" s="7" t="e">
        <f>Özet!E4</f>
        <v>#REF!</v>
      </c>
      <c r="E4" s="7" t="e">
        <f>Özet!F4</f>
        <v>#REF!</v>
      </c>
      <c r="F4" s="7" t="e">
        <f>Özet!G4</f>
        <v>#REF!</v>
      </c>
      <c r="G4" s="7" t="e">
        <f>Özet!H4</f>
        <v>#REF!</v>
      </c>
      <c r="H4" s="7" t="e">
        <f>Özet!I4</f>
        <v>#REF!</v>
      </c>
      <c r="I4" s="7" t="e">
        <f>Özet!J4</f>
        <v>#REF!</v>
      </c>
      <c r="J4" s="9">
        <f>Özet!L4</f>
        <v>43115</v>
      </c>
      <c r="K4" s="9">
        <f>Özet!M4</f>
        <v>43116</v>
      </c>
      <c r="L4" s="9">
        <f>Özet!N4</f>
        <v>43117</v>
      </c>
      <c r="M4" s="9">
        <f>Özet!O4</f>
        <v>43118</v>
      </c>
      <c r="N4" s="9">
        <f>Özet!P4</f>
        <v>43119</v>
      </c>
      <c r="O4" s="9">
        <f>Özet!Q4</f>
        <v>43120</v>
      </c>
      <c r="P4" s="9">
        <f>Özet!R4</f>
        <v>43121</v>
      </c>
      <c r="Q4" s="17" t="s">
        <v>0</v>
      </c>
    </row>
    <row r="5" spans="1:17" ht="15.75" x14ac:dyDescent="0.25">
      <c r="B5" s="50" t="str">
        <f>Özet!B5</f>
        <v>Elektrik</v>
      </c>
      <c r="C5" s="68" t="s">
        <v>6</v>
      </c>
      <c r="D5" s="51"/>
      <c r="E5" s="51"/>
      <c r="F5" s="51"/>
      <c r="G5" s="51"/>
      <c r="H5" s="51"/>
      <c r="I5" s="51"/>
      <c r="J5" s="69">
        <v>74.953204557000007</v>
      </c>
      <c r="K5" s="69">
        <v>76.775903987999996</v>
      </c>
      <c r="L5" s="69">
        <v>75.798948099</v>
      </c>
      <c r="M5" s="69">
        <v>76.385276404500004</v>
      </c>
      <c r="N5" s="69">
        <v>74.304279535500001</v>
      </c>
      <c r="O5" s="69">
        <v>70.497831704999996</v>
      </c>
      <c r="P5" s="69">
        <v>62.973156141000004</v>
      </c>
      <c r="Q5" s="69">
        <v>73.098371490000005</v>
      </c>
    </row>
    <row r="6" spans="1:17" ht="15.75" x14ac:dyDescent="0.25">
      <c r="B6" s="50" t="str">
        <f>Özet!B6</f>
        <v>Doğalgaz (Toplam)</v>
      </c>
      <c r="C6" s="68" t="s">
        <v>6</v>
      </c>
      <c r="D6" s="56"/>
      <c r="E6" s="56"/>
      <c r="F6" s="56"/>
      <c r="G6" s="56"/>
      <c r="H6" s="56"/>
      <c r="I6" s="56"/>
      <c r="J6" s="69">
        <v>209.78810910323688</v>
      </c>
      <c r="K6" s="69">
        <v>199.33271839152272</v>
      </c>
      <c r="L6" s="69">
        <v>177.1799114095673</v>
      </c>
      <c r="M6" s="69">
        <v>196.84266843712658</v>
      </c>
      <c r="N6" s="69">
        <v>192.40370628978079</v>
      </c>
      <c r="O6" s="69">
        <v>164.8871839518655</v>
      </c>
      <c r="P6" s="69">
        <v>153.21499262339589</v>
      </c>
      <c r="Q6" s="69">
        <v>184.80704145807076</v>
      </c>
    </row>
    <row r="7" spans="1:17" ht="15.75" x14ac:dyDescent="0.25">
      <c r="B7" s="50" t="s">
        <v>14</v>
      </c>
      <c r="C7" s="68" t="s">
        <v>6</v>
      </c>
      <c r="D7" s="51"/>
      <c r="E7" s="51"/>
      <c r="F7" s="51"/>
      <c r="G7" s="51"/>
      <c r="H7" s="51"/>
      <c r="I7" s="51"/>
      <c r="J7" s="69">
        <v>11.422932000000001</v>
      </c>
      <c r="K7" s="69">
        <v>11.511144000000002</v>
      </c>
      <c r="L7" s="69">
        <v>11.334812000000001</v>
      </c>
      <c r="M7" s="69">
        <v>11.34361</v>
      </c>
      <c r="N7" s="69">
        <v>10.844918000000002</v>
      </c>
      <c r="O7" s="69">
        <v>11.194672000000001</v>
      </c>
      <c r="P7" s="69">
        <v>9.702966</v>
      </c>
      <c r="Q7" s="69">
        <v>11.1</v>
      </c>
    </row>
    <row r="8" spans="1:17" ht="15.75" x14ac:dyDescent="0.25">
      <c r="B8" s="50" t="s">
        <v>19</v>
      </c>
      <c r="C8" s="68" t="s">
        <v>6</v>
      </c>
      <c r="D8" s="51"/>
      <c r="E8" s="51"/>
      <c r="F8" s="51"/>
      <c r="G8" s="51"/>
      <c r="H8" s="51"/>
      <c r="I8" s="51"/>
      <c r="J8" s="69">
        <v>42.068280166004264</v>
      </c>
      <c r="K8" s="69">
        <v>42.878307179722277</v>
      </c>
      <c r="L8" s="69">
        <v>40.353602879637201</v>
      </c>
      <c r="M8" s="69">
        <v>38.927419610026426</v>
      </c>
      <c r="N8" s="69">
        <v>41.497705293303113</v>
      </c>
      <c r="O8" s="69">
        <v>38.388141677182752</v>
      </c>
      <c r="P8" s="69" t="s">
        <v>47</v>
      </c>
      <c r="Q8" s="69">
        <v>40.685576134312669</v>
      </c>
    </row>
    <row r="9" spans="1:17" ht="15.75" x14ac:dyDescent="0.25">
      <c r="B9" s="50" t="s">
        <v>20</v>
      </c>
      <c r="C9" s="68" t="s">
        <v>6</v>
      </c>
      <c r="D9" s="51"/>
      <c r="E9" s="51"/>
      <c r="F9" s="51"/>
      <c r="G9" s="51"/>
      <c r="H9" s="51"/>
      <c r="I9" s="51"/>
      <c r="J9" s="69">
        <v>6.8928398269764592</v>
      </c>
      <c r="K9" s="69">
        <v>5.3919793022119427</v>
      </c>
      <c r="L9" s="69">
        <v>5.4491265631367263</v>
      </c>
      <c r="M9" s="69">
        <v>5.3213321411879519</v>
      </c>
      <c r="N9" s="69">
        <v>6.5163309914005563</v>
      </c>
      <c r="O9" s="69">
        <v>6.8637489099289279</v>
      </c>
      <c r="P9" s="69" t="s">
        <v>47</v>
      </c>
      <c r="Q9" s="69">
        <v>6.0725596224737615</v>
      </c>
    </row>
    <row r="10" spans="1:17" ht="15.75" x14ac:dyDescent="0.25">
      <c r="A10" s="12"/>
      <c r="B10" s="20" t="s">
        <v>7</v>
      </c>
      <c r="C10" s="21" t="s">
        <v>6</v>
      </c>
      <c r="D10" s="22"/>
      <c r="E10" s="22"/>
      <c r="F10" s="22"/>
      <c r="G10" s="22"/>
      <c r="H10" s="22"/>
      <c r="I10" s="22"/>
      <c r="J10" s="23">
        <v>345.12536565321761</v>
      </c>
      <c r="K10" s="23">
        <v>335.89005286145698</v>
      </c>
      <c r="L10" s="23">
        <v>310.11640095134123</v>
      </c>
      <c r="M10" s="23">
        <v>328.82030659284101</v>
      </c>
      <c r="N10" s="23">
        <v>325.56694010998444</v>
      </c>
      <c r="O10" s="23">
        <v>291.83157824397716</v>
      </c>
      <c r="P10" s="23">
        <v>225.89111476439589</v>
      </c>
      <c r="Q10" s="23">
        <v>309.0345370253163</v>
      </c>
    </row>
    <row r="11" spans="1:17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5" spans="1:17" ht="15.75" x14ac:dyDescent="0.25">
      <c r="B15" s="2" t="s">
        <v>5</v>
      </c>
      <c r="C15" s="6">
        <v>8.5984500000000003E-5</v>
      </c>
    </row>
    <row r="16" spans="1:17" ht="15.75" x14ac:dyDescent="0.25">
      <c r="B16" s="2" t="s">
        <v>6</v>
      </c>
      <c r="C16" s="6" t="s">
        <v>10</v>
      </c>
    </row>
    <row r="17" spans="2:11" ht="15.75" x14ac:dyDescent="0.25">
      <c r="B17" s="2"/>
    </row>
    <row r="18" spans="2:11" ht="15.75" x14ac:dyDescent="0.25">
      <c r="B18" s="50" t="s">
        <v>13</v>
      </c>
      <c r="C18" s="51">
        <v>10</v>
      </c>
      <c r="D18" s="51" t="s">
        <v>24</v>
      </c>
      <c r="E18" s="51">
        <v>8.5984499999999998E-8</v>
      </c>
      <c r="F18" s="51"/>
      <c r="G18" s="51" t="s">
        <v>25</v>
      </c>
      <c r="H18" s="51">
        <v>8.5984499999999998E-7</v>
      </c>
      <c r="I18" s="51"/>
      <c r="J18" s="51"/>
      <c r="K18" s="72"/>
    </row>
    <row r="19" spans="2:11" ht="15.75" x14ac:dyDescent="0.25">
      <c r="B19" s="50" t="s">
        <v>23</v>
      </c>
      <c r="C19" s="51">
        <v>9.1</v>
      </c>
      <c r="D19" s="51" t="s">
        <v>24</v>
      </c>
      <c r="E19" s="51">
        <v>8.5984499999999998E-8</v>
      </c>
      <c r="F19" s="51"/>
      <c r="G19" s="51" t="s">
        <v>25</v>
      </c>
      <c r="H19" s="51">
        <v>7.8245894999999998E-7</v>
      </c>
      <c r="I19" s="51"/>
      <c r="J19" s="51"/>
      <c r="K19" s="72"/>
    </row>
    <row r="20" spans="2:11" ht="15.75" x14ac:dyDescent="0.25">
      <c r="B20" s="50" t="s">
        <v>14</v>
      </c>
      <c r="C20" s="73">
        <v>2326</v>
      </c>
      <c r="D20" s="51" t="s">
        <v>24</v>
      </c>
      <c r="E20" s="51"/>
      <c r="F20" s="51"/>
      <c r="G20" s="51" t="s">
        <v>26</v>
      </c>
      <c r="H20" s="51">
        <v>2.0000000000000001E-4</v>
      </c>
      <c r="I20" s="51"/>
      <c r="J20" s="51"/>
      <c r="K20" s="72"/>
    </row>
    <row r="21" spans="2:11" ht="15.75" x14ac:dyDescent="0.25">
      <c r="B21" s="50" t="s">
        <v>28</v>
      </c>
      <c r="C21" s="51">
        <v>9.1487529999999999E-4</v>
      </c>
      <c r="D21" s="51"/>
      <c r="E21" s="51"/>
      <c r="F21" s="51"/>
      <c r="G21" s="51"/>
      <c r="H21" s="51"/>
      <c r="I21" s="51"/>
      <c r="J21" s="51" t="s">
        <v>27</v>
      </c>
      <c r="K21" s="72"/>
    </row>
    <row r="33" spans="3:17" x14ac:dyDescent="0.25">
      <c r="C33" s="18" t="s">
        <v>38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80" zoomScaleNormal="80" workbookViewId="0">
      <selection activeCell="G53" sqref="G53"/>
    </sheetView>
  </sheetViews>
  <sheetFormatPr defaultColWidth="9.140625" defaultRowHeight="15" x14ac:dyDescent="0.25"/>
  <cols>
    <col min="1" max="1" width="22" style="24" customWidth="1"/>
    <col min="2" max="2" width="18.5703125" style="24" customWidth="1"/>
    <col min="3" max="3" width="17.140625" style="24" customWidth="1"/>
    <col min="4" max="4" width="15.85546875" style="24" customWidth="1"/>
    <col min="5" max="5" width="18" style="24" customWidth="1"/>
    <col min="6" max="6" width="17.5703125" style="24" customWidth="1"/>
    <col min="7" max="7" width="17.28515625" style="24" customWidth="1"/>
    <col min="8" max="8" width="16.140625" style="24" customWidth="1"/>
    <col min="9" max="9" width="16.85546875" style="24" customWidth="1"/>
    <col min="10" max="10" width="17" style="24" customWidth="1"/>
    <col min="11" max="11" width="19.5703125" style="24" customWidth="1"/>
    <col min="12" max="12" width="17" style="24" customWidth="1"/>
    <col min="13" max="14" width="14.7109375" style="24" customWidth="1"/>
    <col min="15" max="15" width="13.140625" style="24" customWidth="1"/>
    <col min="16" max="16" width="9.28515625" style="24" customWidth="1"/>
    <col min="17" max="16384" width="9.140625" style="24"/>
  </cols>
  <sheetData>
    <row r="1" spans="1:13" x14ac:dyDescent="0.25">
      <c r="A1" s="80" t="s">
        <v>39</v>
      </c>
      <c r="B1" s="80" t="s">
        <v>34</v>
      </c>
      <c r="C1" s="81"/>
    </row>
    <row r="2" spans="1:13" x14ac:dyDescent="0.25">
      <c r="A2" s="80" t="s">
        <v>8</v>
      </c>
      <c r="B2" s="80" t="s">
        <v>37</v>
      </c>
      <c r="C2" s="81"/>
    </row>
    <row r="3" spans="1:13" x14ac:dyDescent="0.25">
      <c r="A3" s="80" t="s">
        <v>9</v>
      </c>
      <c r="B3" s="78" t="s">
        <v>35</v>
      </c>
      <c r="C3" s="79" t="s">
        <v>21</v>
      </c>
    </row>
    <row r="5" spans="1:13" x14ac:dyDescent="0.25"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x14ac:dyDescent="0.25">
      <c r="C6" s="9">
        <f>'Tep Özeti'!J4</f>
        <v>43115</v>
      </c>
      <c r="D6" s="9">
        <f>'Tep Özeti'!K4</f>
        <v>43116</v>
      </c>
      <c r="E6" s="9">
        <f>'Tep Özeti'!L4</f>
        <v>43117</v>
      </c>
      <c r="F6" s="9">
        <f>'Tep Özeti'!M4</f>
        <v>43118</v>
      </c>
      <c r="G6" s="9">
        <f>'Tep Özeti'!N4</f>
        <v>43119</v>
      </c>
      <c r="H6" s="9">
        <f>'Tep Özeti'!O4</f>
        <v>43120</v>
      </c>
      <c r="I6" s="9">
        <f>'Tep Özeti'!P4</f>
        <v>43121</v>
      </c>
      <c r="J6" s="27" t="s">
        <v>7</v>
      </c>
      <c r="K6" s="28" t="s">
        <v>46</v>
      </c>
      <c r="L6" s="29" t="s">
        <v>33</v>
      </c>
    </row>
    <row r="7" spans="1:13" s="25" customFormat="1" x14ac:dyDescent="0.25">
      <c r="A7" s="74" t="s">
        <v>19</v>
      </c>
      <c r="B7" s="74" t="s">
        <v>22</v>
      </c>
      <c r="C7" s="75">
        <v>48925422.798299998</v>
      </c>
      <c r="D7" s="75">
        <v>49867484.464900397</v>
      </c>
      <c r="E7" s="75">
        <v>46931252.5858</v>
      </c>
      <c r="F7" s="75">
        <v>45272601.003700003</v>
      </c>
      <c r="G7" s="75">
        <v>48261844.045500197</v>
      </c>
      <c r="H7" s="75">
        <v>44645420.601599999</v>
      </c>
      <c r="I7" s="75">
        <v>0</v>
      </c>
      <c r="J7" s="76">
        <v>281199804.59469962</v>
      </c>
      <c r="K7" s="76">
        <v>579602770.80279911</v>
      </c>
      <c r="L7" s="77">
        <v>85.851076517964998</v>
      </c>
    </row>
    <row r="8" spans="1:13" s="25" customFormat="1" x14ac:dyDescent="0.25">
      <c r="A8" s="74" t="s">
        <v>36</v>
      </c>
      <c r="B8" s="74" t="s">
        <v>22</v>
      </c>
      <c r="C8" s="75">
        <v>8809203.1242999509</v>
      </c>
      <c r="D8" s="75">
        <v>6891069.8793999897</v>
      </c>
      <c r="E8" s="75">
        <v>6964105.3542000204</v>
      </c>
      <c r="F8" s="75">
        <v>6800781.2309999801</v>
      </c>
      <c r="G8" s="75">
        <v>8328016.4300000099</v>
      </c>
      <c r="H8" s="75">
        <v>8772024.2830999997</v>
      </c>
      <c r="I8" s="75">
        <v>0</v>
      </c>
      <c r="J8" s="76">
        <v>44234371.084800072</v>
      </c>
      <c r="K8" s="76">
        <v>95523033.451400042</v>
      </c>
      <c r="L8" s="77">
        <v>14.148923482035</v>
      </c>
    </row>
    <row r="9" spans="1:13" s="25" customFormat="1" x14ac:dyDescent="0.25"/>
    <row r="10" spans="1:13" s="25" customFormat="1" x14ac:dyDescent="0.25"/>
    <row r="11" spans="1:13" s="25" customFormat="1" x14ac:dyDescent="0.25"/>
    <row r="12" spans="1:13" s="25" customFormat="1" x14ac:dyDescent="0.25"/>
    <row r="13" spans="1:13" s="25" customFormat="1" x14ac:dyDescent="0.25"/>
    <row r="14" spans="1:13" s="25" customFormat="1" x14ac:dyDescent="0.25"/>
    <row r="15" spans="1:13" s="25" customFormat="1" x14ac:dyDescent="0.25"/>
    <row r="16" spans="1:13" s="25" customFormat="1" x14ac:dyDescent="0.25"/>
    <row r="17" spans="1:10" s="25" customFormat="1" x14ac:dyDescent="0.25"/>
    <row r="18" spans="1:10" s="25" customFormat="1" x14ac:dyDescent="0.25"/>
    <row r="19" spans="1:10" s="25" customFormat="1" x14ac:dyDescent="0.25"/>
    <row r="20" spans="1:10" s="25" customFormat="1" x14ac:dyDescent="0.25"/>
    <row r="21" spans="1:10" s="25" customFormat="1" x14ac:dyDescent="0.25"/>
    <row r="22" spans="1:10" s="25" customFormat="1" x14ac:dyDescent="0.25"/>
    <row r="23" spans="1:10" s="25" customFormat="1" x14ac:dyDescent="0.25">
      <c r="A23" s="82" t="s">
        <v>43</v>
      </c>
      <c r="B23" s="83"/>
      <c r="C23" s="83"/>
      <c r="D23" s="83"/>
      <c r="E23" s="83"/>
      <c r="F23" s="83"/>
      <c r="G23" s="83"/>
      <c r="H23" s="83"/>
      <c r="I23" s="83"/>
      <c r="J23" s="83"/>
    </row>
    <row r="24" spans="1:10" s="25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Metin Yılmaz</cp:lastModifiedBy>
  <cp:lastPrinted>2013-09-17T11:56:06Z</cp:lastPrinted>
  <dcterms:created xsi:type="dcterms:W3CDTF">2012-12-03T11:42:34Z</dcterms:created>
  <dcterms:modified xsi:type="dcterms:W3CDTF">2018-01-26T13:01:05Z</dcterms:modified>
</cp:coreProperties>
</file>