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atik\Desktop\WEB\Lisanssız RES Duyuruları\Ağustos 2023\"/>
    </mc:Choice>
  </mc:AlternateContent>
  <xr:revisionPtr revIDLastSave="0" documentId="13_ncr:1_{0D0F24CA-695E-4DFE-8011-5D057F43BA0B}" xr6:coauthVersionLast="36" xr6:coauthVersionMax="36" xr10:uidLastSave="{00000000-0000-0000-0000-000000000000}"/>
  <bookViews>
    <workbookView xWindow="0" yWindow="0" windowWidth="28800" windowHeight="12240" xr2:uid="{BC628ABF-024F-4368-A3BE-AB04003982F1}"/>
  </bookViews>
  <sheets>
    <sheet name="RES" sheetId="1" r:id="rId1"/>
  </sheets>
  <externalReferences>
    <externalReference r:id="rId2"/>
  </externalReferences>
  <definedNames>
    <definedName name="_xlnm.Print_Area" localSheetId="0">RES!$A$1:$V$10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U9" i="1"/>
  <c r="T9" i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V8" i="1"/>
  <c r="U8" i="1"/>
  <c r="T8" i="1"/>
  <c r="S8" i="1"/>
  <c r="R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V7" i="1"/>
  <c r="U7" i="1"/>
  <c r="T7" i="1"/>
  <c r="S7" i="1"/>
  <c r="R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V6" i="1"/>
  <c r="U6" i="1"/>
  <c r="T6" i="1"/>
  <c r="S6" i="1"/>
  <c r="R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V5" i="1"/>
  <c r="U5" i="1"/>
  <c r="T5" i="1"/>
  <c r="S5" i="1"/>
  <c r="R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V4" i="1"/>
  <c r="U4" i="1"/>
  <c r="T4" i="1"/>
  <c r="S4" i="1"/>
  <c r="R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V3" i="1"/>
  <c r="U3" i="1"/>
  <c r="T3" i="1"/>
  <c r="S3" i="1"/>
  <c r="R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<sst xmlns="http://schemas.openxmlformats.org/spreadsheetml/2006/main" count="24" uniqueCount="24">
  <si>
    <t>Başvuru Numarası</t>
  </si>
  <si>
    <t>Başvuru Sahibi</t>
  </si>
  <si>
    <t>Tesis Adı</t>
  </si>
  <si>
    <t>Kayıt Tarihi</t>
  </si>
  <si>
    <t>İl</t>
  </si>
  <si>
    <t>İlçe</t>
  </si>
  <si>
    <t>Yerleşim</t>
  </si>
  <si>
    <t>Ünite Gücü (kWe)</t>
  </si>
  <si>
    <t>Toplam Kurulu Güç (kWe)</t>
  </si>
  <si>
    <t xml:space="preserve">Türbin Koordinatları 
(UTM ED-50 6 derece) </t>
  </si>
  <si>
    <t>Türbinin Fiziksel Özellikleri</t>
  </si>
  <si>
    <t>Dğt.Şrk.Bşv.Trh.</t>
  </si>
  <si>
    <t>Son Onay Tarihi</t>
  </si>
  <si>
    <t>Luy Başvuru Şekli</t>
  </si>
  <si>
    <t>Abone Tipi</t>
  </si>
  <si>
    <t>Başvuru Sahibinin Niteliği</t>
  </si>
  <si>
    <t>Tesis Ada</t>
  </si>
  <si>
    <t>Tesis Parsel</t>
  </si>
  <si>
    <t>Y Koor.</t>
  </si>
  <si>
    <t>X Koor.</t>
  </si>
  <si>
    <t>Projeksiyon</t>
  </si>
  <si>
    <t>DOM</t>
  </si>
  <si>
    <t>Rotor Kanat çapı (m)</t>
  </si>
  <si>
    <t>Kule Yüksekliği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</si>
</sst>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0"/>
      <name val="Times New Roman"/>
      <family val="1"/>
      <charset val="16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anss&#305;zRESListesiY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ayfa1"/>
      <sheetName val="son"/>
    </sheetNames>
    <sheetDataSet>
      <sheetData sheetId="0"/>
      <sheetData sheetId="1">
        <row r="2">
          <cell r="A2" t="str">
            <v>GEDİZ-RES-151</v>
          </cell>
          <cell r="B2" t="str">
            <v>EKSUN GIDA TARIM SANAYİ TİCARET A.Ş.</v>
          </cell>
          <cell r="C2" t="str">
            <v>EKSUN-3-RES</v>
          </cell>
          <cell r="D2">
            <v>45166</v>
          </cell>
          <cell r="E2" t="str">
            <v>İzmir</v>
          </cell>
          <cell r="F2" t="str">
            <v>Bergama</v>
          </cell>
          <cell r="G2" t="str">
            <v>Yalnızdam</v>
          </cell>
          <cell r="I2">
            <v>7000</v>
          </cell>
          <cell r="J2">
            <v>7000</v>
          </cell>
          <cell r="K2">
            <v>538662.79</v>
          </cell>
          <cell r="L2">
            <v>4347683.41</v>
          </cell>
          <cell r="M2" t="str">
            <v>UTM Zone 35 Central Meridian 27 (ED50 - 6°)</v>
          </cell>
          <cell r="N2">
            <v>163</v>
          </cell>
          <cell r="O2">
            <v>113</v>
          </cell>
          <cell r="P2">
            <v>45016</v>
          </cell>
          <cell r="Q2" t="str">
            <v>5-1-(h) Maddesi</v>
          </cell>
          <cell r="R2" t="str">
            <v>Sanayi</v>
          </cell>
          <cell r="S2" t="str">
            <v>Tüzel Şahıs</v>
          </cell>
          <cell r="T2">
            <v>101</v>
          </cell>
          <cell r="U2">
            <v>275</v>
          </cell>
        </row>
        <row r="3">
          <cell r="A3" t="str">
            <v>ULUDAĞ-RES-429</v>
          </cell>
          <cell r="B3" t="str">
            <v>ABY PLASTİK AMBALAJ VE ENERJİ SAN. VE TİC. A.Ş.</v>
          </cell>
          <cell r="C3" t="str">
            <v>ABY4 RES</v>
          </cell>
          <cell r="D3">
            <v>45173</v>
          </cell>
          <cell r="E3" t="str">
            <v>Çanakkale</v>
          </cell>
          <cell r="F3" t="str">
            <v>Bayramiç</v>
          </cell>
          <cell r="G3" t="str">
            <v>Karaibrahimler</v>
          </cell>
          <cell r="I3">
            <v>6800</v>
          </cell>
          <cell r="J3">
            <v>6800</v>
          </cell>
          <cell r="K3">
            <v>479401.18</v>
          </cell>
          <cell r="L3">
            <v>4428659.67</v>
          </cell>
          <cell r="M3" t="str">
            <v>UTM Zone 35 Central Meridian 27 (ED50 - 6°)</v>
          </cell>
          <cell r="N3">
            <v>163</v>
          </cell>
          <cell r="O3">
            <v>118</v>
          </cell>
          <cell r="P3">
            <v>45044</v>
          </cell>
          <cell r="Q3" t="str">
            <v>5-1-(h) Maddesi</v>
          </cell>
          <cell r="R3" t="str">
            <v>Sanayi</v>
          </cell>
          <cell r="S3" t="str">
            <v>Tüzel Şahıs</v>
          </cell>
          <cell r="T3">
            <v>177</v>
          </cell>
          <cell r="U3">
            <v>7</v>
          </cell>
        </row>
        <row r="4">
          <cell r="A4" t="str">
            <v>TREDAŞ-RES-125</v>
          </cell>
          <cell r="B4" t="str">
            <v>BALSUYU MENSUCAT SANAYİ VE TİCARET A.Ş.</v>
          </cell>
          <cell r="C4" t="str">
            <v>BALSUYU RES</v>
          </cell>
          <cell r="D4">
            <v>45160</v>
          </cell>
          <cell r="E4" t="str">
            <v>Edirne</v>
          </cell>
          <cell r="F4" t="str">
            <v>Meriç</v>
          </cell>
          <cell r="G4" t="str">
            <v>Akıncılar</v>
          </cell>
          <cell r="I4">
            <v>6200</v>
          </cell>
          <cell r="J4">
            <v>6200</v>
          </cell>
          <cell r="K4">
            <v>459714.6</v>
          </cell>
          <cell r="L4">
            <v>4559121.82</v>
          </cell>
          <cell r="M4" t="str">
            <v>UTM Zone 35 Central Meridian 27 (ED50 - 6°)</v>
          </cell>
          <cell r="N4">
            <v>162</v>
          </cell>
          <cell r="O4">
            <v>119</v>
          </cell>
          <cell r="P4">
            <v>45034</v>
          </cell>
          <cell r="Q4" t="str">
            <v>5-1-(h) Maddesi</v>
          </cell>
          <cell r="R4" t="str">
            <v>Sanayi</v>
          </cell>
          <cell r="S4" t="str">
            <v>Tüzel Şahıs</v>
          </cell>
          <cell r="T4">
            <v>128</v>
          </cell>
          <cell r="U4">
            <v>1</v>
          </cell>
        </row>
        <row r="5">
          <cell r="A5" t="str">
            <v>GEDİZ-RES-146</v>
          </cell>
          <cell r="B5" t="str">
            <v>KASTAMONU ENTEGRE AĞAÇ SANAYİ VE TİCARET A.Ş.</v>
          </cell>
          <cell r="C5" t="str">
            <v>KEAS TÜRKALİ RES</v>
          </cell>
          <cell r="D5">
            <v>45154</v>
          </cell>
          <cell r="E5" t="str">
            <v>Manisa</v>
          </cell>
          <cell r="F5" t="str">
            <v>Soma</v>
          </cell>
          <cell r="G5" t="str">
            <v>Türkali</v>
          </cell>
          <cell r="I5">
            <v>4200</v>
          </cell>
          <cell r="J5">
            <v>4200</v>
          </cell>
          <cell r="K5">
            <v>541891.43999999994</v>
          </cell>
          <cell r="L5">
            <v>4360772.04</v>
          </cell>
          <cell r="M5" t="str">
            <v>UTM Zone 35 Central Meridian 27 (ED50 - 6°)</v>
          </cell>
          <cell r="N5">
            <v>138.25</v>
          </cell>
          <cell r="O5">
            <v>131</v>
          </cell>
          <cell r="P5">
            <v>45016</v>
          </cell>
          <cell r="Q5" t="str">
            <v>5-1-(h) Maddesi</v>
          </cell>
          <cell r="R5" t="str">
            <v>Sanayi</v>
          </cell>
          <cell r="S5" t="str">
            <v>Tüzel Şahıs</v>
          </cell>
          <cell r="T5">
            <v>116</v>
          </cell>
          <cell r="U5">
            <v>17</v>
          </cell>
        </row>
        <row r="6">
          <cell r="A6" t="str">
            <v>GEDİZ-RES-148</v>
          </cell>
          <cell r="B6" t="str">
            <v>KASTAMONU ENTEGRE AĞAÇ SANAYİ VE TİCARET A.Ş.</v>
          </cell>
          <cell r="C6" t="str">
            <v>KEAS ARMUTÇUK RES</v>
          </cell>
          <cell r="D6">
            <v>45154</v>
          </cell>
          <cell r="E6" t="str">
            <v>Manisa</v>
          </cell>
          <cell r="F6" t="str">
            <v>Soma</v>
          </cell>
          <cell r="G6" t="str">
            <v>Koyundere</v>
          </cell>
          <cell r="I6">
            <v>5560</v>
          </cell>
          <cell r="J6">
            <v>5560</v>
          </cell>
          <cell r="K6">
            <v>546571.64</v>
          </cell>
          <cell r="L6">
            <v>4357763.51</v>
          </cell>
          <cell r="M6" t="str">
            <v>UTM Zone 35 Central Meridian 27 (ED50 - 6°)</v>
          </cell>
          <cell r="N6">
            <v>160</v>
          </cell>
          <cell r="O6">
            <v>119.83</v>
          </cell>
          <cell r="P6">
            <v>45012</v>
          </cell>
          <cell r="Q6" t="str">
            <v>5-1-(h) Maddesi</v>
          </cell>
          <cell r="R6" t="str">
            <v>Sanayi</v>
          </cell>
          <cell r="S6" t="str">
            <v>Tüzel Şahıs</v>
          </cell>
          <cell r="T6">
            <v>105</v>
          </cell>
          <cell r="U6">
            <v>15</v>
          </cell>
        </row>
        <row r="7">
          <cell r="A7" t="str">
            <v>ULUDAĞ-RES-434</v>
          </cell>
          <cell r="B7" t="str">
            <v>EKSUN GIDA TARIM SANAYİ VE TİCARET A.Ş.</v>
          </cell>
          <cell r="C7" t="str">
            <v>EKSUN RES</v>
          </cell>
          <cell r="D7">
            <v>45173</v>
          </cell>
          <cell r="E7" t="str">
            <v>Balıkesir</v>
          </cell>
          <cell r="F7" t="str">
            <v>Karesi</v>
          </cell>
          <cell r="G7" t="str">
            <v>Şamlı</v>
          </cell>
          <cell r="I7">
            <v>5700</v>
          </cell>
          <cell r="J7">
            <v>5700</v>
          </cell>
          <cell r="K7">
            <v>572122.43000000005</v>
          </cell>
          <cell r="L7">
            <v>4403942.8499999996</v>
          </cell>
          <cell r="M7" t="str">
            <v>UTM Zone 35 Central Meridian 27 (ED50 - 6°)</v>
          </cell>
          <cell r="N7">
            <v>163</v>
          </cell>
          <cell r="O7">
            <v>113</v>
          </cell>
          <cell r="P7">
            <v>45014</v>
          </cell>
          <cell r="Q7" t="str">
            <v>5-1-(h) Maddesi</v>
          </cell>
          <cell r="R7" t="str">
            <v>Sanayi</v>
          </cell>
          <cell r="S7" t="str">
            <v>Tüzel Şahıs</v>
          </cell>
          <cell r="T7">
            <v>0</v>
          </cell>
          <cell r="U7">
            <v>5462</v>
          </cell>
        </row>
        <row r="8">
          <cell r="A8" t="str">
            <v>KAYSERİ-RES-7</v>
          </cell>
          <cell r="B8" t="str">
            <v>SAMSUN MAKİNA SAN.A.Ş</v>
          </cell>
          <cell r="C8" t="str">
            <v xml:space="preserve">SMS RES </v>
          </cell>
          <cell r="D8">
            <v>45147</v>
          </cell>
          <cell r="E8" t="str">
            <v>Kayseri</v>
          </cell>
          <cell r="F8" t="str">
            <v>Yahyalı</v>
          </cell>
          <cell r="G8" t="str">
            <v>Karaköy</v>
          </cell>
          <cell r="I8">
            <v>4800</v>
          </cell>
          <cell r="J8">
            <v>4800</v>
          </cell>
          <cell r="K8">
            <v>723708.24</v>
          </cell>
          <cell r="L8">
            <v>4211173.17</v>
          </cell>
          <cell r="M8" t="str">
            <v>UTM Zone 36 Central Meridian 33 (ED50 - 6°)</v>
          </cell>
          <cell r="N8">
            <v>165</v>
          </cell>
          <cell r="O8">
            <v>100</v>
          </cell>
          <cell r="P8">
            <v>44865</v>
          </cell>
          <cell r="Q8" t="str">
            <v>5-1-(h) Maddesi</v>
          </cell>
          <cell r="R8" t="str">
            <v>Sanayi</v>
          </cell>
          <cell r="S8" t="str">
            <v>Tüzel Şahıs</v>
          </cell>
          <cell r="T8">
            <v>148</v>
          </cell>
          <cell r="U8">
            <v>148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AF0E-E58B-42A9-9E99-2A1C2A5F94D8}">
  <sheetPr>
    <pageSetUpPr fitToPage="1"/>
  </sheetPr>
  <dimension ref="A1:V28"/>
  <sheetViews>
    <sheetView tabSelected="1" view="pageBreakPreview" zoomScale="85" zoomScaleNormal="100" zoomScaleSheetLayoutView="85" workbookViewId="0">
      <selection sqref="A1:A2"/>
    </sheetView>
  </sheetViews>
  <sheetFormatPr defaultRowHeight="15" x14ac:dyDescent="0.25"/>
  <cols>
    <col min="1" max="1" width="13.85546875" bestFit="1" customWidth="1"/>
    <col min="2" max="2" width="28.5703125" customWidth="1"/>
    <col min="3" max="3" width="14.42578125" bestFit="1" customWidth="1"/>
    <col min="4" max="4" width="9.42578125" customWidth="1"/>
    <col min="5" max="5" width="9" bestFit="1" customWidth="1"/>
    <col min="6" max="6" width="9.5703125" bestFit="1" customWidth="1"/>
    <col min="7" max="7" width="15.28515625" customWidth="1"/>
    <col min="8" max="8" width="7" customWidth="1"/>
    <col min="9" max="9" width="8.28515625" bestFit="1" customWidth="1"/>
    <col min="10" max="10" width="8.7109375" bestFit="1" customWidth="1"/>
    <col min="11" max="12" width="9.85546875" bestFit="1" customWidth="1"/>
    <col min="13" max="13" width="6.42578125" customWidth="1"/>
    <col min="14" max="15" width="9" customWidth="1"/>
    <col min="16" max="16" width="13.42578125" customWidth="1"/>
    <col min="17" max="17" width="12.28515625" bestFit="1" customWidth="1"/>
    <col min="18" max="18" width="12.85546875" bestFit="1" customWidth="1"/>
    <col min="19" max="19" width="9.85546875" customWidth="1"/>
    <col min="20" max="20" width="7.85546875" bestFit="1" customWidth="1"/>
    <col min="21" max="21" width="7.42578125" bestFit="1" customWidth="1"/>
    <col min="22" max="22" width="10.85546875" bestFit="1" customWidth="1"/>
  </cols>
  <sheetData>
    <row r="1" spans="1:22" ht="45.6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/>
      <c r="L1" s="6"/>
      <c r="M1" s="6"/>
      <c r="N1" s="6" t="s">
        <v>10</v>
      </c>
      <c r="O1" s="6"/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</row>
    <row r="2" spans="1:22" ht="45.6" customHeight="1" x14ac:dyDescent="0.25">
      <c r="A2" s="6"/>
      <c r="B2" s="6"/>
      <c r="C2" s="6"/>
      <c r="D2" s="6"/>
      <c r="E2" s="6"/>
      <c r="F2" s="6"/>
      <c r="G2" s="6"/>
      <c r="H2" s="6"/>
      <c r="I2" s="6"/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" t="s">
        <v>23</v>
      </c>
      <c r="P2" s="6"/>
      <c r="Q2" s="6"/>
      <c r="R2" s="6"/>
      <c r="S2" s="6"/>
      <c r="T2" s="6"/>
      <c r="U2" s="6"/>
      <c r="V2" s="6"/>
    </row>
    <row r="3" spans="1:22" s="5" customFormat="1" ht="99.6" customHeight="1" x14ac:dyDescent="0.25">
      <c r="A3" s="2" t="str">
        <f>[1]Sheet2!A2</f>
        <v>GEDİZ-RES-151</v>
      </c>
      <c r="B3" s="3" t="str">
        <f>UPPER([1]Sheet2!B2)</f>
        <v>EKSUN GIDA TARIM SANAYİ TİCARET A.Ş.</v>
      </c>
      <c r="C3" s="3" t="str">
        <f>UPPER([1]Sheet2!C2)</f>
        <v>EKSUN-3-RES</v>
      </c>
      <c r="D3" s="2">
        <f>[1]Sheet2!D2</f>
        <v>45166</v>
      </c>
      <c r="E3" s="3" t="str">
        <f>UPPER([1]Sheet2!E2)</f>
        <v>İZMİR</v>
      </c>
      <c r="F3" s="3" t="str">
        <f>UPPER([1]Sheet2!F2)</f>
        <v>BERGAMA</v>
      </c>
      <c r="G3" s="3" t="str">
        <f>UPPER([1]Sheet2!G2)</f>
        <v>YALNIZDAM</v>
      </c>
      <c r="H3" s="3" t="str">
        <f>UPPER([1]Sheet2!I2)</f>
        <v>7000</v>
      </c>
      <c r="I3" s="3" t="str">
        <f>UPPER([1]Sheet2!J2)</f>
        <v>7000</v>
      </c>
      <c r="J3" s="4">
        <f>[1]Sheet2!K2</f>
        <v>538662.79</v>
      </c>
      <c r="K3" s="4">
        <f>[1]Sheet2!L2</f>
        <v>4347683.41</v>
      </c>
      <c r="L3" s="3" t="str">
        <f>IF(LEFT([1]Sheet2!M2,3)="UTM","UTM ED 50 6",[1]Sheet2!M2)</f>
        <v>UTM ED 50 6</v>
      </c>
      <c r="M3" s="3" t="str">
        <f>RIGHT(LEFT([1]Sheet2!M2,FIND("(",[1]Sheet2!M2)-2),2)</f>
        <v>27</v>
      </c>
      <c r="N3" s="3">
        <f>[1]Sheet2!N2</f>
        <v>163</v>
      </c>
      <c r="O3" s="3">
        <f>[1]Sheet2!O2</f>
        <v>113</v>
      </c>
      <c r="P3" s="2">
        <f>[1]Sheet2!P2</f>
        <v>45016</v>
      </c>
      <c r="Q3" s="2">
        <v>45170</v>
      </c>
      <c r="R3" s="2" t="str">
        <f>[1]Sheet2!Q2</f>
        <v>5-1-(h) Maddesi</v>
      </c>
      <c r="S3" s="2" t="str">
        <f>[1]Sheet2!R2</f>
        <v>Sanayi</v>
      </c>
      <c r="T3" s="2" t="str">
        <f>[1]Sheet2!S2</f>
        <v>Tüzel Şahıs</v>
      </c>
      <c r="U3" s="4">
        <f>[1]Sheet2!T2</f>
        <v>101</v>
      </c>
      <c r="V3" s="4">
        <f>[1]Sheet2!U2</f>
        <v>275</v>
      </c>
    </row>
    <row r="4" spans="1:22" s="5" customFormat="1" ht="99.6" customHeight="1" x14ac:dyDescent="0.25">
      <c r="A4" s="2" t="str">
        <f>[1]Sheet2!A3</f>
        <v>ULUDAĞ-RES-429</v>
      </c>
      <c r="B4" s="3" t="str">
        <f>UPPER([1]Sheet2!B3)</f>
        <v>ABY PLASTİK AMBALAJ VE ENERJİ SAN. VE TİC. A.Ş.</v>
      </c>
      <c r="C4" s="3" t="str">
        <f>UPPER([1]Sheet2!C3)</f>
        <v>ABY4 RES</v>
      </c>
      <c r="D4" s="2">
        <f>[1]Sheet2!D3</f>
        <v>45173</v>
      </c>
      <c r="E4" s="3" t="str">
        <f>UPPER([1]Sheet2!E3)</f>
        <v>ÇANAKKALE</v>
      </c>
      <c r="F4" s="3" t="str">
        <f>UPPER([1]Sheet2!F3)</f>
        <v>BAYRAMİÇ</v>
      </c>
      <c r="G4" s="3" t="str">
        <f>UPPER([1]Sheet2!G3)</f>
        <v>KARAİBRAHİMLER</v>
      </c>
      <c r="H4" s="3" t="str">
        <f>UPPER([1]Sheet2!I3)</f>
        <v>6800</v>
      </c>
      <c r="I4" s="3" t="str">
        <f>UPPER([1]Sheet2!J3)</f>
        <v>6800</v>
      </c>
      <c r="J4" s="4">
        <f>[1]Sheet2!K3</f>
        <v>479401.18</v>
      </c>
      <c r="K4" s="4">
        <f>[1]Sheet2!L3</f>
        <v>4428659.67</v>
      </c>
      <c r="L4" s="3" t="str">
        <f>IF(LEFT([1]Sheet2!M3,3)="UTM","UTM ED 50 6",[1]Sheet2!M3)</f>
        <v>UTM ED 50 6</v>
      </c>
      <c r="M4" s="3" t="str">
        <f>RIGHT(LEFT([1]Sheet2!M3,FIND("(",[1]Sheet2!M3)-2),2)</f>
        <v>27</v>
      </c>
      <c r="N4" s="3">
        <f>[1]Sheet2!N3</f>
        <v>163</v>
      </c>
      <c r="O4" s="3">
        <f>[1]Sheet2!O3</f>
        <v>118</v>
      </c>
      <c r="P4" s="2">
        <f>[1]Sheet2!P3</f>
        <v>45044</v>
      </c>
      <c r="Q4" s="2">
        <v>45173</v>
      </c>
      <c r="R4" s="2" t="str">
        <f>[1]Sheet2!Q3</f>
        <v>5-1-(h) Maddesi</v>
      </c>
      <c r="S4" s="2" t="str">
        <f>[1]Sheet2!R3</f>
        <v>Sanayi</v>
      </c>
      <c r="T4" s="2" t="str">
        <f>[1]Sheet2!S3</f>
        <v>Tüzel Şahıs</v>
      </c>
      <c r="U4" s="4">
        <f>[1]Sheet2!T3</f>
        <v>177</v>
      </c>
      <c r="V4" s="4">
        <f>[1]Sheet2!U3</f>
        <v>7</v>
      </c>
    </row>
    <row r="5" spans="1:22" s="5" customFormat="1" ht="99.6" customHeight="1" x14ac:dyDescent="0.25">
      <c r="A5" s="2" t="str">
        <f>[1]Sheet2!A4</f>
        <v>TREDAŞ-RES-125</v>
      </c>
      <c r="B5" s="3" t="str">
        <f>UPPER([1]Sheet2!B4)</f>
        <v>BALSUYU MENSUCAT SANAYİ VE TİCARET A.Ş.</v>
      </c>
      <c r="C5" s="3" t="str">
        <f>UPPER([1]Sheet2!C4)</f>
        <v>BALSUYU RES</v>
      </c>
      <c r="D5" s="2">
        <f>[1]Sheet2!D4</f>
        <v>45160</v>
      </c>
      <c r="E5" s="3" t="str">
        <f>UPPER([1]Sheet2!E4)</f>
        <v>EDİRNE</v>
      </c>
      <c r="F5" s="3" t="str">
        <f>UPPER([1]Sheet2!F4)</f>
        <v>MERİÇ</v>
      </c>
      <c r="G5" s="3" t="str">
        <f>UPPER([1]Sheet2!G4)</f>
        <v>AKINCILAR</v>
      </c>
      <c r="H5" s="3" t="str">
        <f>UPPER([1]Sheet2!I4)</f>
        <v>6200</v>
      </c>
      <c r="I5" s="3" t="str">
        <f>UPPER([1]Sheet2!J4)</f>
        <v>6200</v>
      </c>
      <c r="J5" s="4">
        <f>[1]Sheet2!K4</f>
        <v>459714.6</v>
      </c>
      <c r="K5" s="4">
        <f>[1]Sheet2!L4</f>
        <v>4559121.82</v>
      </c>
      <c r="L5" s="3" t="str">
        <f>IF(LEFT([1]Sheet2!M4,3)="UTM","UTM ED 50 6",[1]Sheet2!M4)</f>
        <v>UTM ED 50 6</v>
      </c>
      <c r="M5" s="3" t="str">
        <f>RIGHT(LEFT([1]Sheet2!M4,FIND("(",[1]Sheet2!M4)-2),2)</f>
        <v>27</v>
      </c>
      <c r="N5" s="3">
        <f>[1]Sheet2!N4</f>
        <v>162</v>
      </c>
      <c r="O5" s="3">
        <f>[1]Sheet2!O4</f>
        <v>119</v>
      </c>
      <c r="P5" s="2">
        <f>[1]Sheet2!P4</f>
        <v>45034</v>
      </c>
      <c r="Q5" s="2">
        <v>45174</v>
      </c>
      <c r="R5" s="2" t="str">
        <f>[1]Sheet2!Q4</f>
        <v>5-1-(h) Maddesi</v>
      </c>
      <c r="S5" s="2" t="str">
        <f>[1]Sheet2!R4</f>
        <v>Sanayi</v>
      </c>
      <c r="T5" s="2" t="str">
        <f>[1]Sheet2!S4</f>
        <v>Tüzel Şahıs</v>
      </c>
      <c r="U5" s="4">
        <f>[1]Sheet2!T4</f>
        <v>128</v>
      </c>
      <c r="V5" s="4">
        <f>[1]Sheet2!U4</f>
        <v>1</v>
      </c>
    </row>
    <row r="6" spans="1:22" s="5" customFormat="1" ht="99.6" customHeight="1" x14ac:dyDescent="0.25">
      <c r="A6" s="2" t="str">
        <f>[1]Sheet2!A5</f>
        <v>GEDİZ-RES-146</v>
      </c>
      <c r="B6" s="3" t="str">
        <f>UPPER([1]Sheet2!B5)</f>
        <v>KASTAMONU ENTEGRE AĞAÇ SANAYİ VE TİCARET A.Ş.</v>
      </c>
      <c r="C6" s="3" t="str">
        <f>UPPER([1]Sheet2!C5)</f>
        <v>KEAS TÜRKALİ RES</v>
      </c>
      <c r="D6" s="2">
        <f>[1]Sheet2!D5</f>
        <v>45154</v>
      </c>
      <c r="E6" s="3" t="str">
        <f>UPPER([1]Sheet2!E5)</f>
        <v>MANİSA</v>
      </c>
      <c r="F6" s="3" t="str">
        <f>UPPER([1]Sheet2!F5)</f>
        <v>SOMA</v>
      </c>
      <c r="G6" s="3" t="str">
        <f>UPPER([1]Sheet2!G5)</f>
        <v>TÜRKALİ</v>
      </c>
      <c r="H6" s="3" t="str">
        <f>UPPER([1]Sheet2!I5)</f>
        <v>4200</v>
      </c>
      <c r="I6" s="3" t="str">
        <f>UPPER([1]Sheet2!J5)</f>
        <v>4200</v>
      </c>
      <c r="J6" s="4">
        <f>[1]Sheet2!K5</f>
        <v>541891.43999999994</v>
      </c>
      <c r="K6" s="4">
        <f>[1]Sheet2!L5</f>
        <v>4360772.04</v>
      </c>
      <c r="L6" s="3" t="str">
        <f>IF(LEFT([1]Sheet2!M5,3)="UTM","UTM ED 50 6",[1]Sheet2!M5)</f>
        <v>UTM ED 50 6</v>
      </c>
      <c r="M6" s="3" t="str">
        <f>RIGHT(LEFT([1]Sheet2!M5,FIND("(",[1]Sheet2!M5)-2),2)</f>
        <v>27</v>
      </c>
      <c r="N6" s="3">
        <f>[1]Sheet2!N5</f>
        <v>138.25</v>
      </c>
      <c r="O6" s="3">
        <f>[1]Sheet2!O5</f>
        <v>131</v>
      </c>
      <c r="P6" s="2">
        <f>[1]Sheet2!P5</f>
        <v>45016</v>
      </c>
      <c r="Q6" s="2">
        <v>45170</v>
      </c>
      <c r="R6" s="2" t="str">
        <f>[1]Sheet2!Q5</f>
        <v>5-1-(h) Maddesi</v>
      </c>
      <c r="S6" s="2" t="str">
        <f>[1]Sheet2!R5</f>
        <v>Sanayi</v>
      </c>
      <c r="T6" s="2" t="str">
        <f>[1]Sheet2!S5</f>
        <v>Tüzel Şahıs</v>
      </c>
      <c r="U6" s="4">
        <f>[1]Sheet2!T5</f>
        <v>116</v>
      </c>
      <c r="V6" s="4">
        <f>[1]Sheet2!U5</f>
        <v>17</v>
      </c>
    </row>
    <row r="7" spans="1:22" s="5" customFormat="1" ht="99.6" customHeight="1" x14ac:dyDescent="0.25">
      <c r="A7" s="2" t="str">
        <f>[1]Sheet2!A6</f>
        <v>GEDİZ-RES-148</v>
      </c>
      <c r="B7" s="3" t="str">
        <f>UPPER([1]Sheet2!B6)</f>
        <v>KASTAMONU ENTEGRE AĞAÇ SANAYİ VE TİCARET A.Ş.</v>
      </c>
      <c r="C7" s="3" t="str">
        <f>UPPER([1]Sheet2!C6)</f>
        <v>KEAS ARMUTÇUK RES</v>
      </c>
      <c r="D7" s="2">
        <f>[1]Sheet2!D6</f>
        <v>45154</v>
      </c>
      <c r="E7" s="3" t="str">
        <f>UPPER([1]Sheet2!E6)</f>
        <v>MANİSA</v>
      </c>
      <c r="F7" s="3" t="str">
        <f>UPPER([1]Sheet2!F6)</f>
        <v>SOMA</v>
      </c>
      <c r="G7" s="3" t="str">
        <f>UPPER([1]Sheet2!G6)</f>
        <v>KOYUNDERE</v>
      </c>
      <c r="H7" s="3" t="str">
        <f>UPPER([1]Sheet2!I6)</f>
        <v>5560</v>
      </c>
      <c r="I7" s="3" t="str">
        <f>UPPER([1]Sheet2!J6)</f>
        <v>5560</v>
      </c>
      <c r="J7" s="4">
        <f>[1]Sheet2!K6</f>
        <v>546571.64</v>
      </c>
      <c r="K7" s="4">
        <f>[1]Sheet2!L6</f>
        <v>4357763.51</v>
      </c>
      <c r="L7" s="3" t="str">
        <f>IF(LEFT([1]Sheet2!M6,3)="UTM","UTM ED 50 6",[1]Sheet2!M6)</f>
        <v>UTM ED 50 6</v>
      </c>
      <c r="M7" s="3" t="str">
        <f>RIGHT(LEFT([1]Sheet2!M6,FIND("(",[1]Sheet2!M6)-2),2)</f>
        <v>27</v>
      </c>
      <c r="N7" s="3">
        <f>[1]Sheet2!N6</f>
        <v>160</v>
      </c>
      <c r="O7" s="3">
        <f>[1]Sheet2!O6</f>
        <v>119.83</v>
      </c>
      <c r="P7" s="2">
        <f>[1]Sheet2!P6</f>
        <v>45012</v>
      </c>
      <c r="Q7" s="2">
        <v>45170</v>
      </c>
      <c r="R7" s="2" t="str">
        <f>[1]Sheet2!Q6</f>
        <v>5-1-(h) Maddesi</v>
      </c>
      <c r="S7" s="2" t="str">
        <f>[1]Sheet2!R6</f>
        <v>Sanayi</v>
      </c>
      <c r="T7" s="2" t="str">
        <f>[1]Sheet2!S6</f>
        <v>Tüzel Şahıs</v>
      </c>
      <c r="U7" s="4">
        <f>[1]Sheet2!T6</f>
        <v>105</v>
      </c>
      <c r="V7" s="4">
        <f>[1]Sheet2!U6</f>
        <v>15</v>
      </c>
    </row>
    <row r="8" spans="1:22" s="5" customFormat="1" ht="99.6" customHeight="1" x14ac:dyDescent="0.25">
      <c r="A8" s="2" t="str">
        <f>[1]Sheet2!A7</f>
        <v>ULUDAĞ-RES-434</v>
      </c>
      <c r="B8" s="3" t="str">
        <f>UPPER([1]Sheet2!B7)</f>
        <v>EKSUN GIDA TARIM SANAYİ VE TİCARET A.Ş.</v>
      </c>
      <c r="C8" s="3" t="str">
        <f>UPPER([1]Sheet2!C7)</f>
        <v>EKSUN RES</v>
      </c>
      <c r="D8" s="2">
        <f>[1]Sheet2!D7</f>
        <v>45173</v>
      </c>
      <c r="E8" s="3" t="str">
        <f>UPPER([1]Sheet2!E7)</f>
        <v>BALIKESİR</v>
      </c>
      <c r="F8" s="3" t="str">
        <f>UPPER([1]Sheet2!F7)</f>
        <v>KARESİ</v>
      </c>
      <c r="G8" s="3" t="str">
        <f>UPPER([1]Sheet2!G7)</f>
        <v>ŞAMLI</v>
      </c>
      <c r="H8" s="3" t="str">
        <f>UPPER([1]Sheet2!I7)</f>
        <v>5700</v>
      </c>
      <c r="I8" s="3" t="str">
        <f>UPPER([1]Sheet2!J7)</f>
        <v>5700</v>
      </c>
      <c r="J8" s="4">
        <f>[1]Sheet2!K7</f>
        <v>572122.43000000005</v>
      </c>
      <c r="K8" s="4">
        <f>[1]Sheet2!L7</f>
        <v>4403942.8499999996</v>
      </c>
      <c r="L8" s="3" t="str">
        <f>IF(LEFT([1]Sheet2!M7,3)="UTM","UTM ED 50 6",[1]Sheet2!M7)</f>
        <v>UTM ED 50 6</v>
      </c>
      <c r="M8" s="3" t="str">
        <f>RIGHT(LEFT([1]Sheet2!M7,FIND("(",[1]Sheet2!M7)-2),2)</f>
        <v>27</v>
      </c>
      <c r="N8" s="3">
        <f>[1]Sheet2!N7</f>
        <v>163</v>
      </c>
      <c r="O8" s="3">
        <f>[1]Sheet2!O7</f>
        <v>113</v>
      </c>
      <c r="P8" s="2">
        <f>[1]Sheet2!P7</f>
        <v>45014</v>
      </c>
      <c r="Q8" s="2">
        <v>45173</v>
      </c>
      <c r="R8" s="2" t="str">
        <f>[1]Sheet2!Q7</f>
        <v>5-1-(h) Maddesi</v>
      </c>
      <c r="S8" s="2" t="str">
        <f>[1]Sheet2!R7</f>
        <v>Sanayi</v>
      </c>
      <c r="T8" s="2" t="str">
        <f>[1]Sheet2!S7</f>
        <v>Tüzel Şahıs</v>
      </c>
      <c r="U8" s="4">
        <f>[1]Sheet2!T7</f>
        <v>0</v>
      </c>
      <c r="V8" s="4">
        <f>[1]Sheet2!U7</f>
        <v>5462</v>
      </c>
    </row>
    <row r="9" spans="1:22" s="5" customFormat="1" ht="99.6" customHeight="1" x14ac:dyDescent="0.25">
      <c r="A9" s="2" t="str">
        <f>[1]Sheet2!A8</f>
        <v>KAYSERİ-RES-7</v>
      </c>
      <c r="B9" s="3" t="str">
        <f>UPPER([1]Sheet2!B8)</f>
        <v>SAMSUN MAKİNA SAN.A.Ş</v>
      </c>
      <c r="C9" s="3" t="str">
        <f>UPPER([1]Sheet2!C8)</f>
        <v xml:space="preserve">SMS RES </v>
      </c>
      <c r="D9" s="2">
        <f>[1]Sheet2!D8</f>
        <v>45147</v>
      </c>
      <c r="E9" s="3" t="str">
        <f>UPPER([1]Sheet2!E8)</f>
        <v>KAYSERİ</v>
      </c>
      <c r="F9" s="3" t="str">
        <f>UPPER([1]Sheet2!F8)</f>
        <v>YAHYALI</v>
      </c>
      <c r="G9" s="3" t="str">
        <f>UPPER([1]Sheet2!G8)</f>
        <v>KARAKÖY</v>
      </c>
      <c r="H9" s="3" t="str">
        <f>UPPER([1]Sheet2!I8)</f>
        <v>4800</v>
      </c>
      <c r="I9" s="3" t="str">
        <f>UPPER([1]Sheet2!J8)</f>
        <v>4800</v>
      </c>
      <c r="J9" s="4">
        <f>[1]Sheet2!K8</f>
        <v>723708.24</v>
      </c>
      <c r="K9" s="4">
        <f>[1]Sheet2!L8</f>
        <v>4211173.17</v>
      </c>
      <c r="L9" s="3" t="str">
        <f>IF(LEFT([1]Sheet2!M8,3)="UTM","UTM ED 50 6",[1]Sheet2!M8)</f>
        <v>UTM ED 50 6</v>
      </c>
      <c r="M9" s="3" t="str">
        <f>RIGHT(LEFT([1]Sheet2!M8,FIND("(",[1]Sheet2!M8)-2),2)</f>
        <v>33</v>
      </c>
      <c r="N9" s="3">
        <f>[1]Sheet2!N8</f>
        <v>165</v>
      </c>
      <c r="O9" s="3">
        <f>[1]Sheet2!O8</f>
        <v>100</v>
      </c>
      <c r="P9" s="2">
        <f>[1]Sheet2!P8</f>
        <v>44865</v>
      </c>
      <c r="Q9" s="2">
        <v>45148</v>
      </c>
      <c r="R9" s="2" t="str">
        <f>[1]Sheet2!Q8</f>
        <v>5-1-(h) Maddesi</v>
      </c>
      <c r="S9" s="2" t="str">
        <f>[1]Sheet2!R8</f>
        <v>Sanayi</v>
      </c>
      <c r="T9" s="2" t="str">
        <f>[1]Sheet2!S8</f>
        <v>Tüzel Şahıs</v>
      </c>
      <c r="U9" s="4">
        <f>[1]Sheet2!T8</f>
        <v>148</v>
      </c>
      <c r="V9" s="4">
        <f>[1]Sheet2!U8</f>
        <v>148</v>
      </c>
    </row>
    <row r="10" spans="1:22" s="5" customFormat="1" ht="99.6" customHeight="1" x14ac:dyDescent="0.25">
      <c r="A10" s="2"/>
      <c r="B10" s="3"/>
      <c r="C10" s="3"/>
      <c r="D10" s="2"/>
      <c r="E10" s="3"/>
      <c r="F10" s="3"/>
      <c r="G10" s="3"/>
      <c r="H10" s="3"/>
      <c r="I10" s="3"/>
      <c r="J10" s="4"/>
      <c r="K10" s="4"/>
      <c r="L10" s="3"/>
      <c r="M10" s="3"/>
      <c r="N10" s="3"/>
      <c r="O10" s="3"/>
      <c r="P10" s="2"/>
      <c r="Q10" s="2"/>
      <c r="R10" s="2"/>
      <c r="S10" s="2"/>
      <c r="T10" s="2"/>
      <c r="U10" s="4"/>
      <c r="V10" s="4"/>
    </row>
    <row r="11" spans="1:22" s="5" customFormat="1" ht="99.6" customHeight="1" x14ac:dyDescent="0.25">
      <c r="A11" s="2"/>
      <c r="B11" s="3"/>
      <c r="C11" s="3"/>
      <c r="D11" s="2"/>
      <c r="E11" s="3"/>
      <c r="F11" s="3"/>
      <c r="G11" s="3"/>
      <c r="H11" s="3"/>
      <c r="I11" s="3"/>
      <c r="J11" s="4"/>
      <c r="K11" s="4"/>
      <c r="L11" s="3"/>
      <c r="M11" s="3"/>
      <c r="N11" s="3"/>
      <c r="O11" s="3"/>
      <c r="P11" s="2"/>
      <c r="Q11" s="2"/>
      <c r="R11" s="2"/>
      <c r="S11" s="2"/>
      <c r="T11" s="2"/>
      <c r="U11" s="4"/>
      <c r="V11" s="4"/>
    </row>
    <row r="12" spans="1:22" s="5" customFormat="1" ht="99.6" customHeight="1" x14ac:dyDescent="0.25">
      <c r="A12" s="2"/>
      <c r="B12" s="3"/>
      <c r="C12" s="3"/>
      <c r="D12" s="2"/>
      <c r="E12" s="3"/>
      <c r="F12" s="3"/>
      <c r="G12" s="3"/>
      <c r="H12" s="3"/>
      <c r="I12" s="3"/>
      <c r="J12" s="4"/>
      <c r="K12" s="4"/>
      <c r="L12" s="3"/>
      <c r="M12" s="3"/>
      <c r="N12" s="3"/>
      <c r="O12" s="3"/>
      <c r="P12" s="2"/>
      <c r="Q12" s="2"/>
      <c r="R12" s="2"/>
      <c r="S12" s="2"/>
      <c r="T12" s="2"/>
      <c r="U12" s="4"/>
      <c r="V12" s="4"/>
    </row>
    <row r="13" spans="1:22" s="5" customFormat="1" ht="99.6" customHeight="1" x14ac:dyDescent="0.25">
      <c r="A13" s="2"/>
      <c r="B13" s="3"/>
      <c r="C13" s="3"/>
      <c r="D13" s="2"/>
      <c r="E13" s="3"/>
      <c r="F13" s="3"/>
      <c r="G13" s="3"/>
      <c r="H13" s="3"/>
      <c r="I13" s="3"/>
      <c r="J13" s="4"/>
      <c r="K13" s="4"/>
      <c r="L13" s="3"/>
      <c r="M13" s="3"/>
      <c r="N13" s="3"/>
      <c r="O13" s="3"/>
      <c r="P13" s="2"/>
      <c r="Q13" s="2"/>
      <c r="R13" s="2"/>
      <c r="S13" s="2"/>
      <c r="T13" s="2"/>
      <c r="U13" s="4"/>
      <c r="V13" s="4"/>
    </row>
    <row r="14" spans="1:22" s="5" customFormat="1" ht="99.6" customHeight="1" x14ac:dyDescent="0.25">
      <c r="A14" s="2"/>
      <c r="B14" s="3"/>
      <c r="C14" s="3"/>
      <c r="D14" s="2"/>
      <c r="E14" s="3"/>
      <c r="F14" s="3"/>
      <c r="G14" s="3"/>
      <c r="H14" s="3"/>
      <c r="I14" s="3"/>
      <c r="J14" s="4"/>
      <c r="K14" s="4"/>
      <c r="L14" s="3"/>
      <c r="M14" s="3"/>
      <c r="N14" s="3"/>
      <c r="O14" s="3"/>
      <c r="P14" s="2"/>
      <c r="Q14" s="2"/>
      <c r="R14" s="2"/>
      <c r="S14" s="2"/>
      <c r="T14" s="2"/>
      <c r="U14" s="4"/>
      <c r="V14" s="4"/>
    </row>
    <row r="15" spans="1:22" s="5" customFormat="1" ht="99.6" customHeight="1" x14ac:dyDescent="0.25">
      <c r="A15" s="2"/>
      <c r="B15" s="3"/>
      <c r="C15" s="3"/>
      <c r="D15" s="2"/>
      <c r="E15" s="3"/>
      <c r="F15" s="3"/>
      <c r="G15" s="3"/>
      <c r="H15" s="3"/>
      <c r="I15" s="3"/>
      <c r="J15" s="4"/>
      <c r="K15" s="4"/>
      <c r="L15" s="3"/>
      <c r="M15" s="3"/>
      <c r="N15" s="3"/>
      <c r="O15" s="3"/>
      <c r="P15" s="2"/>
      <c r="Q15" s="2"/>
      <c r="R15" s="2"/>
      <c r="S15" s="2"/>
      <c r="T15" s="2"/>
      <c r="U15" s="4"/>
      <c r="V15" s="4"/>
    </row>
    <row r="16" spans="1:22" s="5" customFormat="1" ht="99.6" customHeight="1" x14ac:dyDescent="0.25">
      <c r="A16" s="2"/>
      <c r="B16" s="3"/>
      <c r="C16" s="3"/>
      <c r="D16" s="2"/>
      <c r="E16" s="3"/>
      <c r="F16" s="3"/>
      <c r="G16" s="3"/>
      <c r="H16" s="3"/>
      <c r="I16" s="3"/>
      <c r="J16" s="4"/>
      <c r="K16" s="4"/>
      <c r="L16" s="3"/>
      <c r="M16" s="3"/>
      <c r="N16" s="3"/>
      <c r="O16" s="3"/>
      <c r="P16" s="2"/>
      <c r="Q16" s="2"/>
      <c r="R16" s="2"/>
      <c r="S16" s="2"/>
      <c r="T16" s="2"/>
      <c r="U16" s="4"/>
      <c r="V16" s="4"/>
    </row>
    <row r="17" spans="1:22" s="5" customFormat="1" ht="99.6" customHeight="1" x14ac:dyDescent="0.25">
      <c r="A17" s="2"/>
      <c r="B17" s="3"/>
      <c r="C17" s="3"/>
      <c r="D17" s="2"/>
      <c r="E17" s="3"/>
      <c r="F17" s="3"/>
      <c r="G17" s="3"/>
      <c r="H17" s="3"/>
      <c r="I17" s="3"/>
      <c r="J17" s="4"/>
      <c r="K17" s="4"/>
      <c r="L17" s="3"/>
      <c r="M17" s="3"/>
      <c r="N17" s="3"/>
      <c r="O17" s="3"/>
      <c r="P17" s="2"/>
      <c r="Q17" s="2"/>
      <c r="R17" s="2"/>
      <c r="S17" s="2"/>
      <c r="T17" s="2"/>
      <c r="U17" s="4"/>
      <c r="V17" s="4"/>
    </row>
    <row r="18" spans="1:22" s="5" customFormat="1" ht="99.6" customHeight="1" x14ac:dyDescent="0.25">
      <c r="A18" s="2"/>
      <c r="B18" s="3"/>
      <c r="C18" s="3"/>
      <c r="D18" s="2"/>
      <c r="E18" s="3"/>
      <c r="F18" s="3"/>
      <c r="G18" s="3"/>
      <c r="H18" s="3"/>
      <c r="I18" s="3"/>
      <c r="J18" s="4"/>
      <c r="K18" s="4"/>
      <c r="L18" s="3"/>
      <c r="M18" s="3"/>
      <c r="N18" s="3"/>
      <c r="O18" s="3"/>
      <c r="P18" s="2"/>
      <c r="Q18" s="2"/>
      <c r="R18" s="2"/>
      <c r="S18" s="2"/>
      <c r="T18" s="2"/>
      <c r="U18" s="4"/>
      <c r="V18" s="4"/>
    </row>
    <row r="19" spans="1:22" s="5" customFormat="1" ht="96" customHeight="1" x14ac:dyDescent="0.25">
      <c r="A19" s="2"/>
      <c r="B19" s="3"/>
      <c r="C19" s="3"/>
      <c r="D19" s="2"/>
      <c r="E19" s="3"/>
      <c r="F19" s="3"/>
      <c r="G19" s="3"/>
      <c r="H19" s="3"/>
      <c r="I19" s="3"/>
      <c r="J19" s="4"/>
      <c r="K19" s="4"/>
      <c r="L19" s="3"/>
      <c r="M19" s="3"/>
      <c r="N19" s="3"/>
      <c r="O19" s="3"/>
      <c r="P19" s="2"/>
      <c r="Q19" s="2"/>
      <c r="R19" s="2"/>
      <c r="S19" s="2"/>
      <c r="T19" s="2"/>
      <c r="U19" s="4"/>
      <c r="V19" s="4"/>
    </row>
    <row r="20" spans="1:22" ht="96" customHeight="1" x14ac:dyDescent="0.25">
      <c r="A20" s="2"/>
      <c r="B20" s="3"/>
      <c r="C20" s="3"/>
      <c r="D20" s="2"/>
      <c r="E20" s="3"/>
      <c r="F20" s="3"/>
      <c r="G20" s="3"/>
      <c r="H20" s="3"/>
      <c r="I20" s="3"/>
      <c r="J20" s="4"/>
      <c r="K20" s="4"/>
      <c r="L20" s="3"/>
      <c r="M20" s="3"/>
      <c r="N20" s="3"/>
      <c r="O20" s="3"/>
      <c r="P20" s="2"/>
      <c r="Q20" s="2"/>
      <c r="R20" s="2"/>
      <c r="S20" s="2"/>
      <c r="T20" s="2"/>
      <c r="U20" s="4"/>
      <c r="V20" s="4"/>
    </row>
    <row r="21" spans="1:22" ht="96" customHeight="1" x14ac:dyDescent="0.25">
      <c r="A21" s="2"/>
      <c r="B21" s="3"/>
      <c r="C21" s="3"/>
      <c r="D21" s="2"/>
      <c r="E21" s="3"/>
      <c r="F21" s="3"/>
      <c r="G21" s="3"/>
      <c r="H21" s="3"/>
      <c r="I21" s="3"/>
      <c r="J21" s="4"/>
      <c r="K21" s="4"/>
      <c r="L21" s="3"/>
      <c r="M21" s="3"/>
      <c r="N21" s="3"/>
      <c r="O21" s="3"/>
      <c r="P21" s="2"/>
      <c r="Q21" s="2"/>
      <c r="R21" s="2"/>
      <c r="S21" s="2"/>
      <c r="T21" s="2"/>
      <c r="U21" s="4"/>
      <c r="V21" s="4"/>
    </row>
    <row r="22" spans="1:22" ht="96" customHeight="1" x14ac:dyDescent="0.25">
      <c r="A22" s="2"/>
      <c r="B22" s="3"/>
      <c r="C22" s="3"/>
      <c r="D22" s="2"/>
      <c r="E22" s="3"/>
      <c r="F22" s="3"/>
      <c r="G22" s="3"/>
      <c r="H22" s="3"/>
      <c r="I22" s="3"/>
      <c r="J22" s="4"/>
      <c r="K22" s="4"/>
      <c r="L22" s="3"/>
      <c r="M22" s="3"/>
      <c r="N22" s="3"/>
      <c r="O22" s="3"/>
      <c r="P22" s="2"/>
      <c r="Q22" s="2"/>
      <c r="R22" s="2"/>
      <c r="S22" s="2"/>
      <c r="T22" s="2"/>
      <c r="U22" s="4"/>
      <c r="V22" s="4"/>
    </row>
    <row r="23" spans="1:22" ht="96" customHeight="1" x14ac:dyDescent="0.25">
      <c r="A23" s="2"/>
      <c r="B23" s="3"/>
      <c r="C23" s="3"/>
      <c r="D23" s="2"/>
      <c r="E23" s="3"/>
      <c r="F23" s="3"/>
      <c r="G23" s="3"/>
      <c r="H23" s="3"/>
      <c r="I23" s="3"/>
      <c r="J23" s="4"/>
      <c r="K23" s="4"/>
      <c r="L23" s="3"/>
      <c r="M23" s="3"/>
      <c r="N23" s="3"/>
      <c r="O23" s="3"/>
      <c r="P23" s="2"/>
      <c r="Q23" s="2"/>
      <c r="R23" s="2"/>
      <c r="S23" s="2"/>
      <c r="T23" s="2"/>
      <c r="U23" s="4"/>
      <c r="V23" s="4"/>
    </row>
    <row r="24" spans="1:22" ht="96" customHeight="1" x14ac:dyDescent="0.25">
      <c r="A24" s="2"/>
      <c r="B24" s="3"/>
      <c r="C24" s="3"/>
      <c r="D24" s="2"/>
      <c r="E24" s="3"/>
      <c r="F24" s="3"/>
      <c r="G24" s="3"/>
      <c r="H24" s="3"/>
      <c r="I24" s="3"/>
      <c r="J24" s="4"/>
      <c r="K24" s="4"/>
      <c r="L24" s="3"/>
      <c r="M24" s="3"/>
      <c r="N24" s="3"/>
      <c r="O24" s="3"/>
      <c r="P24" s="2"/>
      <c r="Q24" s="2"/>
      <c r="R24" s="2"/>
      <c r="S24" s="2"/>
      <c r="T24" s="2"/>
      <c r="U24" s="4"/>
      <c r="V24" s="4"/>
    </row>
    <row r="25" spans="1:22" ht="96" customHeight="1" x14ac:dyDescent="0.25">
      <c r="A25" s="2"/>
      <c r="B25" s="3"/>
      <c r="C25" s="3"/>
      <c r="D25" s="2"/>
      <c r="E25" s="3"/>
      <c r="F25" s="3"/>
      <c r="G25" s="3"/>
      <c r="H25" s="3"/>
      <c r="I25" s="3"/>
      <c r="J25" s="4"/>
      <c r="K25" s="4"/>
      <c r="L25" s="3"/>
      <c r="M25" s="3"/>
      <c r="N25" s="3"/>
      <c r="O25" s="3"/>
      <c r="P25" s="2"/>
      <c r="Q25" s="2"/>
      <c r="R25" s="2"/>
      <c r="S25" s="2"/>
      <c r="T25" s="2"/>
      <c r="U25" s="4"/>
      <c r="V25" s="4"/>
    </row>
    <row r="26" spans="1:22" ht="96" customHeight="1" x14ac:dyDescent="0.25">
      <c r="A26" s="2"/>
      <c r="B26" s="3"/>
      <c r="C26" s="3"/>
      <c r="D26" s="2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2"/>
      <c r="Q26" s="2"/>
      <c r="R26" s="2"/>
      <c r="S26" s="2"/>
      <c r="T26" s="2"/>
      <c r="U26" s="4"/>
      <c r="V26" s="4"/>
    </row>
    <row r="27" spans="1:22" ht="96" customHeight="1" x14ac:dyDescent="0.25">
      <c r="A27" s="2"/>
      <c r="B27" s="3"/>
      <c r="C27" s="3"/>
      <c r="D27" s="2"/>
      <c r="E27" s="3"/>
      <c r="F27" s="3"/>
      <c r="G27" s="3"/>
      <c r="H27" s="3"/>
      <c r="I27" s="3"/>
      <c r="J27" s="4"/>
      <c r="K27" s="4"/>
      <c r="L27" s="3"/>
      <c r="M27" s="3"/>
      <c r="N27" s="3"/>
      <c r="O27" s="3"/>
      <c r="P27" s="2"/>
      <c r="Q27" s="2"/>
      <c r="R27" s="2"/>
      <c r="S27" s="2"/>
      <c r="T27" s="2"/>
      <c r="U27" s="4"/>
      <c r="V27" s="4"/>
    </row>
    <row r="28" spans="1:22" ht="96" customHeight="1" x14ac:dyDescent="0.25">
      <c r="A28" s="2"/>
      <c r="B28" s="3"/>
      <c r="C28" s="3"/>
      <c r="D28" s="2"/>
      <c r="E28" s="3"/>
      <c r="F28" s="3"/>
      <c r="G28" s="3"/>
      <c r="H28" s="3"/>
      <c r="I28" s="3"/>
      <c r="J28" s="4"/>
      <c r="K28" s="4"/>
      <c r="L28" s="3"/>
      <c r="M28" s="3"/>
      <c r="N28" s="3"/>
      <c r="O28" s="3"/>
      <c r="P28" s="2"/>
      <c r="Q28" s="2"/>
      <c r="R28" s="2"/>
      <c r="S28" s="2"/>
      <c r="T28" s="2"/>
      <c r="U28" s="4"/>
      <c r="V28" s="4"/>
    </row>
  </sheetData>
  <mergeCells count="18">
    <mergeCell ref="F1:F2"/>
    <mergeCell ref="A1:A2"/>
    <mergeCell ref="B1:B2"/>
    <mergeCell ref="C1:C2"/>
    <mergeCell ref="D1:D2"/>
    <mergeCell ref="E1:E2"/>
    <mergeCell ref="V1:V2"/>
    <mergeCell ref="G1:G2"/>
    <mergeCell ref="H1:H2"/>
    <mergeCell ref="I1:I2"/>
    <mergeCell ref="J1:M1"/>
    <mergeCell ref="N1:O1"/>
    <mergeCell ref="P1:P2"/>
    <mergeCell ref="Q1:Q2"/>
    <mergeCell ref="R1:R2"/>
    <mergeCell ref="S1:S2"/>
    <mergeCell ref="T1:T2"/>
    <mergeCell ref="U1:U2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RES</vt:lpstr>
      <vt:lpstr>RES!Yazdırma_Alanı</vt:lpstr>
    </vt:vector>
  </TitlesOfParts>
  <Company>Enerji ve Tabii Kaynaklar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 SATIK</dc:creator>
  <cp:lastModifiedBy>Eren SATIK</cp:lastModifiedBy>
  <dcterms:created xsi:type="dcterms:W3CDTF">2023-09-05T08:39:41Z</dcterms:created>
  <dcterms:modified xsi:type="dcterms:W3CDTF">2023-09-05T10:57:16Z</dcterms:modified>
</cp:coreProperties>
</file>